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2459" documentId="8_{1AECCCA8-D132-472A-BE93-897A756437DD}" xr6:coauthVersionLast="47" xr6:coauthVersionMax="47" xr10:uidLastSave="{14DC7112-30F8-4467-8CC8-EF438E3E50F6}"/>
  <bookViews>
    <workbookView xWindow="-110" yWindow="-110" windowWidth="19420" windowHeight="11500" firstSheet="2" activeTab="5" xr2:uid="{A813E664-7740-450B-B9AA-D361BEDD0A87}"/>
  </bookViews>
  <sheets>
    <sheet name="Data Resource Digest Submission" sheetId="6" r:id="rId1"/>
    <sheet name="Dataset Information" sheetId="5" r:id="rId2"/>
    <sheet name="phs002599" sheetId="1" r:id="rId3"/>
    <sheet name="phs002504" sheetId="9" r:id="rId4"/>
    <sheet name="phs002620" sheetId="29" r:id="rId5"/>
    <sheet name="phs002790" sheetId="11" r:id="rId6"/>
    <sheet name="phs002518" sheetId="12" r:id="rId7"/>
    <sheet name="phs003111" sheetId="30" r:id="rId8"/>
    <sheet name="phs002529" sheetId="14" r:id="rId9"/>
    <sheet name="phs002517" sheetId="15" r:id="rId10"/>
    <sheet name="NCCR Explorer" sheetId="16" r:id="rId11"/>
    <sheet name="NCCRinSEERStat" sheetId="17" r:id="rId12"/>
    <sheet name="phs002430" sheetId="18" r:id="rId13"/>
    <sheet name="Analytic Tools" sheetId="19" r:id="rId14"/>
    <sheet name="phs002677" sheetId="20" r:id="rId15"/>
    <sheet name="phs002431" sheetId="21" r:id="rId16"/>
    <sheet name="phs003164" sheetId="22" r:id="rId17"/>
    <sheet name="phs003519" sheetId="23" r:id="rId18"/>
    <sheet name="phs003432" sheetId="24" r:id="rId19"/>
    <sheet name="NCCR Data Platform" sheetId="25" r:id="rId20"/>
    <sheet name="phs003163" sheetId="26" r:id="rId21"/>
    <sheet name="phs003160" sheetId="27" r:id="rId22"/>
    <sheet name="phs003161" sheetId="28" r:id="rId23"/>
    <sheet name="Glossary" sheetId="8" r:id="rId24"/>
    <sheet name="Sheet1" sheetId="7" state="hidden" r:id="rId25"/>
  </sheets>
  <definedNames>
    <definedName name="_xlnm._FilterDatabase" localSheetId="23" hidden="1">Glossary!$A$1:$E$1</definedName>
    <definedName name="_xlnm._FilterDatabase" localSheetId="10" hidden="1">'NCCR Explorer'!$A$1:$H$1</definedName>
    <definedName name="_xlnm._FilterDatabase" localSheetId="11" hidden="1">NCCRinSEERStat!$A$1:$H$2</definedName>
    <definedName name="_xlnm._FilterDatabase" localSheetId="9" hidden="1">'phs002517'!$A$1:$H$100</definedName>
    <definedName name="_xlnm._FilterDatabase" localSheetId="6" hidden="1">'phs002518'!$A$1:$H$118</definedName>
    <definedName name="_xlnm._FilterDatabase" localSheetId="2" hidden="1">'phs002599'!$A$1:$H$88</definedName>
    <definedName name="_xlnm._FilterDatabase" localSheetId="5" hidden="1">'phs002790'!$A$1:$H$33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27" l="1"/>
  <c r="H452" i="11"/>
  <c r="H274" i="11"/>
  <c r="H19" i="11"/>
  <c r="H22" i="11" s="1"/>
  <c r="H11" i="11"/>
  <c r="H118" i="15"/>
  <c r="H71" i="15"/>
  <c r="H73" i="15"/>
  <c r="H82" i="15"/>
  <c r="H11" i="15"/>
  <c r="H9" i="11"/>
  <c r="H11" i="17" l="1"/>
  <c r="H11" i="16"/>
  <c r="H20" i="25"/>
  <c r="H32" i="18" l="1"/>
  <c r="H20" i="18"/>
  <c r="H16" i="18"/>
  <c r="H100" i="14"/>
  <c r="H74" i="14"/>
  <c r="H23" i="12"/>
  <c r="H13" i="12"/>
  <c r="H42" i="1"/>
  <c r="H2" i="20"/>
  <c r="C18" i="6" l="1"/>
  <c r="C3" i="7" l="1"/>
  <c r="C4" i="7"/>
  <c r="C5" i="7"/>
  <c r="C6" i="7"/>
  <c r="C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tc={39466B71-84BA-4B0D-A27B-B49B19B8C2BA}</author>
  </authors>
  <commentList>
    <comment ref="F91" authorId="0" shapeId="0" xr:uid="{39466B71-84BA-4B0D-A27B-B49B19B8C2BA}">
      <text>
        <t>[Threaded comment]
Your version of Excel allows you to read this threaded comment; however, any edits to it will get removed if the file is opened in a newer version of Excel. Learn more: https://go.microsoft.com/fwlink/?linkid=870924
Comment:
    No grant name associated with the above grant</t>
      </text>
    </comment>
  </commentList>
</comments>
</file>

<file path=xl/sharedStrings.xml><?xml version="1.0" encoding="utf-8"?>
<sst xmlns="http://schemas.openxmlformats.org/spreadsheetml/2006/main" count="6833" uniqueCount="1239">
  <si>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</si>
  <si>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</si>
  <si>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</si>
  <si>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</si>
  <si>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</si>
  <si>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</si>
  <si>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</si>
  <si>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</si>
  <si>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</si>
  <si>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</si>
  <si>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</si>
  <si>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CCDI</t>
  </si>
  <si>
    <t>Childhood Cancer Data Initiative</t>
  </si>
  <si>
    <t>https://www.cancer.gov/research/areas/childhood/childhood-cancer-data-initiative</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</si>
  <si>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</si>
  <si>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</si>
  <si>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</si>
  <si>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</si>
  <si>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</si>
  <si>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</si>
  <si>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</si>
  <si>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</si>
  <si>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</si>
  <si>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</si>
  <si>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</si>
  <si>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</si>
  <si>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NCI's Childhood Cancer Data Initiative (CCDI) is building a community centered around childhood cancer care and research data. Through enhanced data sharing, we can improve our understanding of cancer biology to improve preventive measures, treatment, quality of life, and survivorship, as well as ensure that researchers learn from every child with cancer. While childhood cancers represent the leading cause of death in children over the age of 1, they are collectively rare, comprising about 1%-3% of cancers diagnosed annually in the United States. Information on diagnosis, treatment, and outcomes is often stored at the hospital or institution where a child is treated, making it difficult to answer scientific questions about childhood cancer. Sharing clinical care and research data generated by children's hospitals, clinics, or networks broadly with the community can help us learn faster and on a scale much larger than any single institution caring for children can learn on its own.</t>
  </si>
  <si>
    <t>Program</t>
  </si>
  <si>
    <t xml:space="preserve">Genomics/Omics 
Clinical 
</t>
  </si>
  <si>
    <t>CCDI Mailbox</t>
  </si>
  <si>
    <t>NCIChildhoodCancerDataInitiative@mail.nih.gov</t>
  </si>
  <si>
    <t>Pediatric</t>
  </si>
  <si>
    <t>Yes</t>
  </si>
  <si>
    <t>https://cgc.sbgenomics.com/datasets/file-repository</t>
  </si>
  <si>
    <t>Data Update Date</t>
  </si>
  <si>
    <t>Data Update Type</t>
  </si>
  <si>
    <t>Suggested Next Data Update</t>
  </si>
  <si>
    <t>Updated provided by resource owner</t>
  </si>
  <si>
    <t>Dataset ID</t>
  </si>
  <si>
    <t>Dataset Abbreviated Name</t>
  </si>
  <si>
    <t>Dataset Full Name</t>
  </si>
  <si>
    <t>Dataset Description</t>
  </si>
  <si>
    <t>Primary Dataset Scope</t>
  </si>
  <si>
    <t>Dataset POC</t>
  </si>
  <si>
    <t>POC Email</t>
  </si>
  <si>
    <t>Reference</t>
  </si>
  <si>
    <t>phs002599</t>
  </si>
  <si>
    <t>NCI CCSG CCDI Supplement Additional Genomic Submission</t>
  </si>
  <si>
    <t>The implementation of targeted therapies for acute myeloid leukaemia (AML) has been challenging because of the complex mutational patterns within and across patients as well as a dearth of pharmacologic agents for most mutational events. This supplement data from the Beat AML program provides Adolescent and Young Adult (AYA) and pediatric tumor specimens not previously released. These data include exome and RNA level characterization as well as analyses of ex vivo drug sensitivity. Collectively, this data can be leveraged to address clinical, genomic, transcriptomic and functional analyses of the biology of leukemia in pediatric and AYA populations.</t>
  </si>
  <si>
    <t>Project</t>
  </si>
  <si>
    <t>Jeffrey Tyner, PhD</t>
  </si>
  <si>
    <t>tynerj@ohsu.edu</t>
  </si>
  <si>
    <t>phs002504</t>
  </si>
  <si>
    <t>UCSF Database for the Advancement of JMML - Integration of Metadata with "Omic" Data</t>
  </si>
  <si>
    <t>Juvenile myelomonocytic leukemia (JMML) is a rare and frequently fatal myeloproliferative/myelodysplastic disorder of early childhood with an estimated incidence of 1.2 cases per million. It is associated with a spectrum of diverse outcomes ranging from spontaneous resolution in rare patients to transformation to acute myeloid leukemia in others. The overwhelming majority of JMML patients (~95%) will harbor mutations in canonical Ras pathway genes, including NF1, NRAS, KRAS, PTPN11, and CBL. As Ras proteins are mutated in more than 30% of human cancers, the information gleaned from the study of JMML has provided insights into Ras signaling in cancer as well as a group of congenital diseases with tumor predispositions known as the "Rasopathies." While oncogenic Ras is one of the most common mutations in human cancer, it remains one of the most vexing targets for efficacious therapy.</t>
  </si>
  <si>
    <t>Elliot Stieglitz, MD</t>
  </si>
  <si>
    <t>elliot.stieglitz@ucsf.edu</t>
  </si>
  <si>
    <t>https://doi.org/10.1002/pbc.25342;https://doi.org/10.1038/ng.3400;https://doi.org/10.1038/s41467-017-02178-9;https://doi.org/10.1002/pbc.27034;https://doi.org/10.1002/pbc.27948</t>
  </si>
  <si>
    <t>phs002790</t>
  </si>
  <si>
    <t>Childhood Cancer Data Initiative (CCDI): Molecular Characterization Initiative</t>
  </si>
  <si>
    <t>The National Cancer Institute's (NCI) Childhood Cancer Data Initiative (CCDI) focuses on the critical need to collect, analyze, and share data to address the burden of cancer in children, adolescents, and young adults (AYAs). The Molecular Characterization Initiative (MCI) will further the CCDI's goals by providing access to better diagnostic tests for pediatric and AYA patients. The molecular characterizations of solid tumors, soft tissue sarcomas, and rare diseases are performed in a CLIA-certified setting as results may be used to screen for and/or confirm clinical trial eligibility, direct treatment, or otherwise contribute to the conduct of the trial.</t>
  </si>
  <si>
    <t>Malcolm Smith, MD, PhD</t>
  </si>
  <si>
    <t>Malcolm.Smith@nih.gov</t>
  </si>
  <si>
    <t>phs002518</t>
  </si>
  <si>
    <t>Childhood Cancer Data Initiative (CCDI): OncoKids - NGS Panel for Pediatric Malignancies</t>
  </si>
  <si>
    <t>This study aimed to systematically collect clinical, registry and genomic data on pediatric cancer patients, and to contribute to the CCDI Pediatric Data Ecosystem. Clinical, treatment and outcome data on 1,039 pediatric cancer patients whose molecular profile was characterized on OncoKids gene panel at Children's Hospital Los Angeles was abstracted and harmonized for submission to the NCI's Cancer Data Service. The OncoKids panel was designed to detect DNA mutations and amplification in almost 200 oncogenes and tumor suppressor genes, a limited number of pharmacogenomic targets and 1,700 disease-associated gene fusions at the RNA level. The panel encompasses the vast majority of FDA's relevant pediatric molecular target list, as well as additional genes associated with ultra-rare pediatric tumors. The final data elements included DNA/RNA sequence data, OncoKids test results, clinical data on demographics, diagnosis, comorbidity and adverse events and treatment data.</t>
  </si>
  <si>
    <t>Amie E. Hwang, PhD, MPH</t>
  </si>
  <si>
    <t>amiehwan@usc.edu</t>
  </si>
  <si>
    <t>https://doi.org/10.1016/j.jmoldx.2018.06.009</t>
  </si>
  <si>
    <t>phs002529</t>
  </si>
  <si>
    <t>Childhood Cancer Data Initiative (CCDI): Comprehensive Genomic Sequencing of Pediatric Cancer Cases (CMRI/KUCC)</t>
  </si>
  <si>
    <t>This study provides paired tumor normal genomic sequencing data from approximately 200 children with cancer, including both solid tumors and leukemias, done by the Children's Mercy Research Institute (CMRI) and University of Kansas Cancer Center (KUCC). These data include whole genome sequencing, whole exome sequencing, bulk RNA sequencing, and single-cell RNA and ATAC sequencing. Additional phenotypic, pathologic, and genetic data, gathered clinically for these samples, are also provided.</t>
  </si>
  <si>
    <t>Roy Jensen, MD</t>
  </si>
  <si>
    <t>rjensen@kumc.edu</t>
  </si>
  <si>
    <t>phs002517</t>
  </si>
  <si>
    <t>Childhood Cancer Data Initiative (CCDI): Molecular Characterization across Pediatric Brain Tumors and Other Solid and Hematologic Malignancies for Research, Diagnostic, and Precision Medicine</t>
  </si>
  <si>
    <t>This study contains tumor and germline WGS, RNA-Seq, Clinical Panel Sequencing, and other omics and molecular data for patients with pediatric brain tumors and other solid and hematologic malignancies. This data has been collected from multiple organizations including the multi-institute Children's Brain Tumor Network (CBTN), the Pacific Pediatric Neuro-Oncology Consortium (PNOC), and the Children's Hospital of Philadelphia Division for Genomic Diagnostics (CHOP DGD). In 2019, the CBTN launched the Pediatric Brain Tumor Atlas, which now comprises the largest collection of childhood brain tumor data in the world. This resource is helping accelerate not only brain tumor research, but is also empowering discovery for other rare childhood conditions. This sequencing cohort defines the largest, clinically annotated pediatric brain tumor cohort study to date and seeks to define the intersection of germline and somatic underpinnings of pediatric brain tumors across a shared developmental context of cancer and structural birth defects.</t>
  </si>
  <si>
    <t>Allison Heath, PhD</t>
  </si>
  <si>
    <t>heathap@chop.edu</t>
  </si>
  <si>
    <t>National Childhood Cancer Registry Explorer</t>
  </si>
  <si>
    <t>NCCR*Explorer provides incidence, survival, and prevalence statistics for cancers in children and adolescent and young adults ages 0-39, using data from the National Childhood Cancer Registry (NCCR). It provides detailed statistics for a cancer site by sex, race/ethnicity, and age, and allows for comparison across cancer sites and subsites. Data from Cancer in North America (CiNA) (North American Association of Central Cancer Registries (NAACCR) 1995-2020 and the NCI's Surveillance, Epidemiology and End Results (SEER) Registries), submitted December 2022). Registries include: Arkansas, California (Greater Bay, Greater California, Los Angeles), Connecticut, Florida, Georgia, Hawaii, Idaho, Illinois, Iowa, Kentucky, Louisiana, Massachusetts, Michigan, New Jersey, New Mexico, New York, Ohio, Pennsylvania, Seattle (Puget Sound), Tennessee, Texas, Utah, Wisconsin. These 25 NCCR registries represent 70% of all U.S. children, adolescents, and young adults ages 0-39 based on 2020 U.S. Populations.</t>
  </si>
  <si>
    <t>National Childhood Cancer Registry Database in SEER*Stat</t>
  </si>
  <si>
    <t>The September 2023 release of the NCCR database in SEER*Stat includes only 15 NCCR States and Seattle (for reported cancers from 1997-2020): California, Connecticut, Georgia, Hawaii, Idaho, Illinois, Iowa, Kentucky, Louisiana, Massachusetts, New Jersey, New Mexico, New York, Seattle (Puget Sound), Texas, and Utah. Additional registries are still securing approval for release of their data in SEER*Stat. These NCCR registries represent 49% of all U.S. children, adolescents, and young adults ages 0-39 based on 2020 U.S. Populations. Data are from North American Association of Central Cancer Registries (NAACCR) Cancer in North America (CiNA) submission, submitted December 2022.</t>
  </si>
  <si>
    <t>SEER Mailbox</t>
  </si>
  <si>
    <t>seerweb@imsweb.com</t>
  </si>
  <si>
    <t>phs002430</t>
  </si>
  <si>
    <t>Childhood Cancer Data Initiative (CCDI): Genomic Analysis in Pediatric Malignancies</t>
  </si>
  <si>
    <t>Pediatric solid tumors are highly heterogeneous, encompassing a large number of histotypes. The genomic landscape of these diseases is characterized by few single-nucleotide variants (SNVs) compared to adult cancers. In contrast, many exhibit a high prevalence of structural or epigenetic changes that alter gene expression, underlining the need for comprehensive genomic approaches such as whole-genome sequencing (WGS). Several studies have specifically addressed the clinical utility of genomic analysis in the pediatric and AYA cancer setting. Review of these studies point to key challenges that must be addressed in order to advance the routine use of genomics in this population.</t>
  </si>
  <si>
    <t>Alejandro Sweet-Cordero, MD</t>
  </si>
  <si>
    <t>alejandro.sweet-cordero@ucsf.edu</t>
  </si>
  <si>
    <t>https://doi.org/10.1158/1078-0432.ccr-23-0873</t>
  </si>
  <si>
    <t>Center for Computational and Genomic Medicine Analytic Tools</t>
  </si>
  <si>
    <t>The Center for Computational and Genomic Medicine, established in 2018 with the recruitment of Yi Xing, PhD, drives biological discoveries and medical innovations by integrating genomics, big data, and computing. The Center contributes to CHOP's entire ecosystem of research, including collaborations with other key Centers of Emphasis, including the Center for Cellular and Molecular Therapeutics and the Department of Biomedical and Health Informatics. The Center provides an intellectual home for recruiting tenure track faculty who are not only adept at using existing technology, but also can develop new genomic technologies or computational tools that can be offered to a broader community of scientists. The Center has hybrid character - computational biology research will pave the way for new projects in wet laboratories. Under Dr. Xing's direction, the Center aims to serve as an engine for technological and biomedical innovation, providing tight interaction from both the basic science and technology side, as well as the translational and clinical side of genomics and computational biology.</t>
  </si>
  <si>
    <t>Xi Ying, PhD</t>
  </si>
  <si>
    <t>xingyi@chop.edu</t>
  </si>
  <si>
    <t>phs002677</t>
  </si>
  <si>
    <t>Childhood Cancer Data Initiative (CCDI): Integrating Longitudinal Clinical, Sociodemographic and Genomic Data into the NCCR</t>
  </si>
  <si>
    <t>The goal of this study is to contribute clinical and genomic data from a large institutional cohort of pediatric cancer patients who had tumor genomic profiling between 2013 and 2019 at Dana-Farber/Boston Children's Hospital Cancer and Blood Disorders Center. Clinical data include demographics, diagnosis, stage, and biospecimen associated data. Tumors were sequenced with OncoPanel, a targeted next-generation DNA sequencing panel of up to 447 cancer genes for detection of single-nucleotide variants (SNV), insertions, and deletions, and copy number alterations (CNA), as well as selected intronic regions for up to 60 genes for the detection of structural variants (SV).</t>
  </si>
  <si>
    <t>Katherine A. Janeway, MD, MMSc</t>
  </si>
  <si>
    <t>katherine_janeway@dfci.harvard.edu</t>
  </si>
  <si>
    <t>phs002431</t>
  </si>
  <si>
    <t>Childhood Cancer Data Initiative (CCDI): Enhancement of Data Sharing in Pediatric, Adolescent and Young Adult Cancers</t>
  </si>
  <si>
    <t>While childhood cancers represent the leading cause of death in children over the age of 1, they are collectively rare, comprising approximately 1%-3% of cancers diagnosed annually in the United States. Information on diagnosis, treatment, and outcomes is often stored at the hospital or institution where a child is treated, making it difficult to answer scientific questions about childhood cancer. Sharing clinical care and research data generated by children's hospitals, clinics, or networks broadly with the community can help us learn faster and, on a scale much larger than any single institution caring for children can learn on its own. To exploit the rapid advances in high-throughput DNA sequencing technologies and realize the goals of precision cancer medicine, the UMICH Cancer Center established the Michigan Oncology Sequencing Center (MI-ONCOSEQ). This UMICH Cancer Center provisions genomic data derived from the Michigan Oncology Sequencing Center (MI-ONCOSEQ) clinical sequencing assay for patients that fall within the inclusion criteria of the CCDI data sharing initiative.</t>
  </si>
  <si>
    <t>Rajen Mody, MD, MS</t>
  </si>
  <si>
    <t>rmody@med.umich.edu</t>
  </si>
  <si>
    <t>phs003164</t>
  </si>
  <si>
    <t>Childhood Cancer Data Initiative (CCDI): CCDI Pediatric In Vivo Testing Program - Leukemia</t>
  </si>
  <si>
    <t>The goal of this study is to molecularly characterize a large panel of pediatric acute lymphoblastic leukemia (ALL) patient-derived xenografts (PDXs) previously established in immune-deficient mice. These PDXs are utilized as part of the NCI-funded Pediatric Preclinical In vivo Testing (PIVOT) program to identify novel agents and combinations. Biospecimen data include next-generation sequencing (RNAseq, whole exome sequencing, DNA copy number variation), whole-genome analysis of cytogenetic abnormalities, and DNA fingerprint for quality control.</t>
  </si>
  <si>
    <t>Richard Lock, PhD</t>
  </si>
  <si>
    <t>rlock@ccia.org.au</t>
  </si>
  <si>
    <t>phs003519</t>
  </si>
  <si>
    <t>Childhood Cancer Data Initiative (CCDI): Single-Cell Atlas of NF1 Nerve Sheath Tumors</t>
  </si>
  <si>
    <t>The worst outcome of NF1 is the development of the aggressive and highly metastatic malignant peripheral nerve sheath tumors (MPNST), which transform from benign plexiform neurofibroma (PN) and lack effective treatment. In this study, we performed single-cell RNA sequencing of 63 clinically annotated NF1-associated peripheral nerve sheath tumors, including 24 PN, 34 premalignant atypical neurofibromas, and 5 MPNSTs. These results improve the ability of identifying high-risk neurofibromas and provide a unique opportunity for early detection of MPNST.</t>
  </si>
  <si>
    <t>Jack F. Shern, MD</t>
  </si>
  <si>
    <t>john.shern@nih.gov</t>
  </si>
  <si>
    <t>https://doi.org/10.1016/j.stem.2021.04.029;https://doi.org/10.1016/j.celrep.2022.111363;https://doi.org/10.1172/jci.insight.154513;https://doi.org/10.1016/j.xpro.2023.102297</t>
  </si>
  <si>
    <t>phs003432</t>
  </si>
  <si>
    <t>Childhood Cancer Data Initiative (CCDI): Identification and Targeting of Treatment Resistant Progenitor Populations in T-cell Acute Lymphoblastic Leukemia</t>
  </si>
  <si>
    <t>Our goal with this study was to identify the mechanisms of treatment resistance in T-cell acute lymphoblastic leukemia (ALL) using single-cell genomics. We profiled 40 T-ALL cases from the Children's Oncology Group AALL0434 clinical trial using CITE-seq/snATAC-seq, capturing a breadth of immunophenotypes, including early T-cell precursor (ETP) and near-ETP/non-ETP subtypes. By integrating analyses of T-ALL cells with the normal T-cell developmental trajectory, the study identified a specific subgroup of leukemia cells resembling bone marrow progenitors (BMP-like cells). These BMP-like cells were associated with treatment failure and poor overall survival in T-ALL patients. Overall, this study reveals comprehensive multiomic signatures for rapidly assessing risk and tailoring targeted treatment for high-risk T-ALL patients.</t>
  </si>
  <si>
    <t>Kai Tan, PhD</t>
  </si>
  <si>
    <t>tank1@chop.edu</t>
  </si>
  <si>
    <t>https://doi.org/10.1200/jco.20.00256</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</si>
  <si>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</si>
  <si>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</si>
  <si>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</si>
  <si>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</si>
  <si>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</si>
  <si>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</si>
  <si>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</si>
  <si>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</si>
  <si>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</si>
  <si>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</si>
  <si>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</si>
  <si>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</si>
  <si>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</si>
  <si>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20 to 24 years</t>
  </si>
  <si>
    <t>25 to 29 years</t>
  </si>
  <si>
    <t>30 to 34 years</t>
  </si>
  <si>
    <t>35 to 39 years</t>
  </si>
  <si>
    <t>Pediatric and Young Adult (&lt;40 years)</t>
  </si>
  <si>
    <t>Case Ethnicity</t>
  </si>
  <si>
    <t>Unknown</t>
  </si>
  <si>
    <t>Case ID</t>
  </si>
  <si>
    <t>_ALL</t>
  </si>
  <si>
    <t>Case Race</t>
  </si>
  <si>
    <t>Case Sex</t>
  </si>
  <si>
    <t>Female</t>
  </si>
  <si>
    <t>Male</t>
  </si>
  <si>
    <t>Case Tumor Site</t>
  </si>
  <si>
    <t>Bone Marrow</t>
  </si>
  <si>
    <t>Blood</t>
  </si>
  <si>
    <t>Case Disease Diagnosis</t>
  </si>
  <si>
    <t>Chronic myeloid leukemia, NOS</t>
  </si>
  <si>
    <t>B lymphoblastic leukemia/lymphoma, NOS</t>
  </si>
  <si>
    <t>B lymphoblastic leukemia/lymphoma with t(v;11q23); MLL rearranged</t>
  </si>
  <si>
    <t>B lymphoblastic leukemia/lymphoma with hyperdiploidy</t>
  </si>
  <si>
    <t>B lymphoblastic leukemia/lymphoma with t(12;21)(p13;q22); TEL-AML1 (ETV6-RUNX1)</t>
  </si>
  <si>
    <t>B lymphoblastic leukemia/lymphoma with t(9;22)(q34;q11.2); BCR-ABL1</t>
  </si>
  <si>
    <t>Acute myeloid leukemia with mutated NPM1</t>
  </si>
  <si>
    <t>Precursor T-cell lymphoblastic leukemia</t>
  </si>
  <si>
    <t>Acute monocytic leukemia</t>
  </si>
  <si>
    <t>Acute promyelocytic leukemia, t(15;17)(q22;q11-12)</t>
  </si>
  <si>
    <t>Acute myelomonocytic leukemia, NOS</t>
  </si>
  <si>
    <t>Acute myeloid leukemia, minimal differentiation</t>
  </si>
  <si>
    <t>Acute myeloid leukemia, NOS</t>
  </si>
  <si>
    <t>Acute myeloid leukemia without maturation</t>
  </si>
  <si>
    <t>B lymphoblastic leukemia/lymphoma with t(1;19)(q23;p13.3); E2A-PBX1 (TCF3-PBX1)</t>
  </si>
  <si>
    <t>Acute megakaryoblastic leukemia</t>
  </si>
  <si>
    <t>Therapy-related myeloid neoplasm</t>
  </si>
  <si>
    <t>Acute myeloid leukemia with biallelic mutation of CEBPA</t>
  </si>
  <si>
    <t>Mast cell leukemia</t>
  </si>
  <si>
    <t>B lymphoblastic leukemia/lymphoma with hypodiploidy (Hypodiploid ALL)</t>
  </si>
  <si>
    <t>Sample Assay Method</t>
  </si>
  <si>
    <t>Whole Exome Sequencing</t>
  </si>
  <si>
    <t>RNA Sequencing</t>
  </si>
  <si>
    <t>Targeted Capture</t>
  </si>
  <si>
    <t>Sample ID</t>
  </si>
  <si>
    <t>0</t>
  </si>
  <si>
    <t>dbGaP Study Identifier</t>
  </si>
  <si>
    <t>Exact Value</t>
  </si>
  <si>
    <t>Grant ID</t>
  </si>
  <si>
    <t>P30CA069533-22S5</t>
  </si>
  <si>
    <t>Grant Name</t>
  </si>
  <si>
    <t>OHSU Knight Cancer Institute</t>
  </si>
  <si>
    <t>Juvenile Myelomonocytic Leukemia </t>
  </si>
  <si>
    <t>Any</t>
  </si>
  <si>
    <t>3P30CA082103-21S9</t>
  </si>
  <si>
    <t>Cancer Center Support Grant</t>
  </si>
  <si>
    <t>1U54CA196519</t>
  </si>
  <si>
    <t>Project 3: Efficacy of MEK Inhibition in Juvenile Myelomonocytic Leukemia</t>
  </si>
  <si>
    <t>Sample Is Normal</t>
  </si>
  <si>
    <t>No</t>
  </si>
  <si>
    <t>Not Reported</t>
  </si>
  <si>
    <t>AMPLICON</t>
  </si>
  <si>
    <t>Whole Exosome Sequencing</t>
  </si>
  <si>
    <t>Bisulfite Sequencing</t>
  </si>
  <si>
    <t>Whole Genome Amplification</t>
  </si>
  <si>
    <t>Neuroblastoma, NOS</t>
  </si>
  <si>
    <t>Chondroblastic osteosarcoma</t>
  </si>
  <si>
    <t>Osteosarcoma, NOS</t>
  </si>
  <si>
    <t>Undifferentiated sarcoma</t>
  </si>
  <si>
    <t>Nephroblastoma, NOS</t>
  </si>
  <si>
    <t>Alveolar rhabdomyosarcoma</t>
  </si>
  <si>
    <t>Retinoblastoma, NOS</t>
  </si>
  <si>
    <t>Spindle cell sarcoma</t>
  </si>
  <si>
    <t>Hepatoblastoma, NOS</t>
  </si>
  <si>
    <t>Sarcoma, NOS</t>
  </si>
  <si>
    <t>Pleuropulmonary blastoma</t>
  </si>
  <si>
    <t>Chondrosarcoma, NOS</t>
  </si>
  <si>
    <t>Ewing sarcoma</t>
  </si>
  <si>
    <t>Embryonal rhabdomyosarcoma, NOS</t>
  </si>
  <si>
    <t>Desmoplastic small round cell tumor</t>
  </si>
  <si>
    <t>Leiomyosarcoma, NOS</t>
  </si>
  <si>
    <t>Pineoblastoma</t>
  </si>
  <si>
    <t>Adenoid cystic carcinoma</t>
  </si>
  <si>
    <t>Adrenal cortical carcinoma</t>
  </si>
  <si>
    <t>Malignant peripheral nerve sheath tumor, NOS</t>
  </si>
  <si>
    <t>Mesenchymal chondrosarcoma</t>
  </si>
  <si>
    <t>Clear cell adenocarcinoma, NOS</t>
  </si>
  <si>
    <t>Teratoma, NOS</t>
  </si>
  <si>
    <t>Renal cell carcinoma, NOS</t>
  </si>
  <si>
    <t>Rhabdoid tumor, NOS</t>
  </si>
  <si>
    <t>Synovial sarcoma, NOS</t>
  </si>
  <si>
    <t>Olfactory neuroblastoma</t>
  </si>
  <si>
    <t>Hepatocellular carcinoma, fibrolamellar</t>
  </si>
  <si>
    <t>Mixed germ cell tumor</t>
  </si>
  <si>
    <t>Pilocytic astrocytoma</t>
  </si>
  <si>
    <t>Oligodendroglioma, NOS</t>
  </si>
  <si>
    <t>Yolk sac tumor, NOS</t>
  </si>
  <si>
    <t>Medulloblastoma, NOS</t>
  </si>
  <si>
    <t>Bone, NOS</t>
  </si>
  <si>
    <t>Adrenal gland, NOS</t>
  </si>
  <si>
    <t>Kidney, NOS</t>
  </si>
  <si>
    <t>Liver</t>
  </si>
  <si>
    <t>Retina</t>
  </si>
  <si>
    <t>Pleura, NOS</t>
  </si>
  <si>
    <t>Brain, NOS</t>
  </si>
  <si>
    <t>Pineal gland</t>
  </si>
  <si>
    <t>Cortex of adrenal gland</t>
  </si>
  <si>
    <t>Thyroid gland</t>
  </si>
  <si>
    <t>Whole Genome Sequencing</t>
  </si>
  <si>
    <t>Hispanic or Latino</t>
  </si>
  <si>
    <t>Not Hispanic or Latino</t>
  </si>
  <si>
    <t>American Indian or Alaska Native</t>
  </si>
  <si>
    <t>Asian</t>
  </si>
  <si>
    <t>Black or African American</t>
  </si>
  <si>
    <t>Native Hawaiian or Other Pacific Islander</t>
  </si>
  <si>
    <t>White</t>
  </si>
  <si>
    <t>More Than One Race</t>
  </si>
  <si>
    <t>Data Repository</t>
  </si>
  <si>
    <t>75N91019D00024/75N91020F00021</t>
  </si>
  <si>
    <t>Contract Number</t>
  </si>
  <si>
    <t>Archer Fusion</t>
  </si>
  <si>
    <t>Glioma, malignant</t>
  </si>
  <si>
    <t>Neoplasm, uncertain whether benign or malignant</t>
  </si>
  <si>
    <t>Neoplasm, malignant</t>
  </si>
  <si>
    <t>Ependymoma, NOS</t>
  </si>
  <si>
    <t>Rhabdomyosarcoma, NOS</t>
  </si>
  <si>
    <t>Astrocytoma, NOS</t>
  </si>
  <si>
    <t>Ganglioglioma, NOS</t>
  </si>
  <si>
    <t>Atypical teratoid/rhabdoid tumor</t>
  </si>
  <si>
    <t>Papillary carcinoma, NOS</t>
  </si>
  <si>
    <t>Germinoma</t>
  </si>
  <si>
    <t>Choroid plexus papilloma, NOS</t>
  </si>
  <si>
    <t>Craniopharyngioma, adamantinomatous</t>
  </si>
  <si>
    <t>Tumor cells, uncertain whether benign or malignant</t>
  </si>
  <si>
    <t>Myxopapillary ependymoma</t>
  </si>
  <si>
    <t>Dysembryoplastic neuroepithelial tumor</t>
  </si>
  <si>
    <t>Meningioma, NOS</t>
  </si>
  <si>
    <t>Carcinoma, NOS</t>
  </si>
  <si>
    <t>Aggressive fibromatosis</t>
  </si>
  <si>
    <t>Craniopharyngioma, NOS</t>
  </si>
  <si>
    <t>Spindle cell rhabdomyosarcoma</t>
  </si>
  <si>
    <t>Choroid plexus carcinoma</t>
  </si>
  <si>
    <t>Ependymoma, anaplastic</t>
  </si>
  <si>
    <t>Pleomorphic xanthoastrocytoma, NOS</t>
  </si>
  <si>
    <t>CNS embryonal tumor, NOS</t>
  </si>
  <si>
    <t>Neoplasm, benign</t>
  </si>
  <si>
    <t>Malignant melanoma, NOS</t>
  </si>
  <si>
    <t>Myofibroblastic tumor, NOS</t>
  </si>
  <si>
    <t>Glioblastoma, NOS</t>
  </si>
  <si>
    <t>Desmoplastic nodular medulloblastoma</t>
  </si>
  <si>
    <t>Germ cell tumor, nonseminomatous</t>
  </si>
  <si>
    <t>Atypical choroid plexus papilloma</t>
  </si>
  <si>
    <t>Embryonal sarcoma</t>
  </si>
  <si>
    <t>Tumor cells, malignant</t>
  </si>
  <si>
    <t>Adenocarcinoma, NOS</t>
  </si>
  <si>
    <t>Epithelioid sarcoma, NOS</t>
  </si>
  <si>
    <t>Synovial sarcoma, spindle cell</t>
  </si>
  <si>
    <t>Astroblastoma</t>
  </si>
  <si>
    <t>Schwannoma, NOS</t>
  </si>
  <si>
    <t>Malignant tumor, spindle cell type</t>
  </si>
  <si>
    <t>Neuroendocrine carcinoma, NOS</t>
  </si>
  <si>
    <t>Myxoid liposarcoma</t>
  </si>
  <si>
    <t>Large cell medulloblastoma</t>
  </si>
  <si>
    <t>Alveolar soft part sarcoma</t>
  </si>
  <si>
    <t>Carcinoma, metastatic, NOS</t>
  </si>
  <si>
    <t>Central neurocytoma</t>
  </si>
  <si>
    <t>Synovial sarcoma, biphasic</t>
  </si>
  <si>
    <t>Pinealoma</t>
  </si>
  <si>
    <t>Neurofibromatosis, NOS</t>
  </si>
  <si>
    <t>Neoplasm, malignant, uncertain whether primary or metastatic</t>
  </si>
  <si>
    <t>Granulosa cell tumor, juvenile</t>
  </si>
  <si>
    <t>Small cell sarcoma</t>
  </si>
  <si>
    <t>Infantile fibrosarcoma</t>
  </si>
  <si>
    <t>Desmoplastic fibroma</t>
  </si>
  <si>
    <t>Angiomatoid fibrous histiocytoma</t>
  </si>
  <si>
    <t>Rhabdomyoma, NOS</t>
  </si>
  <si>
    <t>Gastrointestinal stromal tumor, NOS</t>
  </si>
  <si>
    <t>Hemangioblastoma</t>
  </si>
  <si>
    <t>Ganglioneuroma</t>
  </si>
  <si>
    <t>Acinar cell carcinoma</t>
  </si>
  <si>
    <t>Paraganglioma, NOS</t>
  </si>
  <si>
    <t>Embryonal carcinoma, NOS</t>
  </si>
  <si>
    <t>Chordoma, NOS</t>
  </si>
  <si>
    <t>Neuroepithelioma, NOS</t>
  </si>
  <si>
    <t>Neoplasm, metastatic</t>
  </si>
  <si>
    <t>Papillary adenocarcinoma, NOS</t>
  </si>
  <si>
    <t>Mucoepidermoid carcinoma</t>
  </si>
  <si>
    <t>Signet ring cell carcinoma</t>
  </si>
  <si>
    <t>Sertoli cell tumor, NOS</t>
  </si>
  <si>
    <t>Pheochromocytoma, NOS</t>
  </si>
  <si>
    <t>Abdominal fibromatosis</t>
  </si>
  <si>
    <t>Subependymal giant cell astrocytoma</t>
  </si>
  <si>
    <t>Astrocytoma, anaplastic, NOS</t>
  </si>
  <si>
    <t>Clear cell meningioma</t>
  </si>
  <si>
    <t>Small cell carcinoma, NOS</t>
  </si>
  <si>
    <t>Adenocarcinoma, metastatic, NOS</t>
  </si>
  <si>
    <t>Carcinoid tumor of uncertain malignant potential</t>
  </si>
  <si>
    <t>Pituitary adenoma, NOS</t>
  </si>
  <si>
    <t>Sertoli-Leydig cell tumor, poorly differentiated</t>
  </si>
  <si>
    <t>Nodular melanoma</t>
  </si>
  <si>
    <t>Pigmented dermatofibrosarcoma protuberans</t>
  </si>
  <si>
    <t>Subependymoma</t>
  </si>
  <si>
    <t>Tumor cells, benign</t>
  </si>
  <si>
    <t>Malignant tumor, small cell type</t>
  </si>
  <si>
    <t>Carcinoma, undifferentiated, NOS</t>
  </si>
  <si>
    <t>Spindle cell carcinoma, NOS</t>
  </si>
  <si>
    <t>Squamous cell carcinoma, NOS</t>
  </si>
  <si>
    <t>Papillary carcinoma, follicular variant</t>
  </si>
  <si>
    <t>Metastatic signet ring cell carcinoma</t>
  </si>
  <si>
    <t>Medullary carcinoma, NOS</t>
  </si>
  <si>
    <t>Sclerosing stromal tumor</t>
  </si>
  <si>
    <t>Granulosa cell tumor, malignant</t>
  </si>
  <si>
    <t>Soft tissue tumor, benign</t>
  </si>
  <si>
    <t>Myofibroma</t>
  </si>
  <si>
    <t>Lipoblastomatosis</t>
  </si>
  <si>
    <t>Smooth muscle tumor of uncertain malignant potential</t>
  </si>
  <si>
    <t>Desmoplastic infantile astrocytoma</t>
  </si>
  <si>
    <t>Giant cell glioblastoma</t>
  </si>
  <si>
    <t>Meningioma, malignant</t>
  </si>
  <si>
    <t>Neurofibroma, NOS</t>
  </si>
  <si>
    <t>Malignant peripheral nerve sheath tumor with rhabdomyoblastic differentiation</t>
  </si>
  <si>
    <t>Neuroma, NOS</t>
  </si>
  <si>
    <t>Epithelial tumor, benign</t>
  </si>
  <si>
    <t>Carcinoma in situ, NOS</t>
  </si>
  <si>
    <t>Squamous cell carcinoma, metastatic, NOS</t>
  </si>
  <si>
    <t>Squamous cell carcinoma, large cell, nonkeratinizing, NOS</t>
  </si>
  <si>
    <t>Squamous cell carcinoma, small cell, nonkeratinizing</t>
  </si>
  <si>
    <t>Adenoma, NOS</t>
  </si>
  <si>
    <t>Cribriform carcinoma, NOS</t>
  </si>
  <si>
    <t>Adenocarcinoma in adenomatous polyposis coli</t>
  </si>
  <si>
    <t>Follicular carcinoma, minimally invasive</t>
  </si>
  <si>
    <t>Papillary microcarcinoma</t>
  </si>
  <si>
    <t>Adrenal cortical adenoma, NOS</t>
  </si>
  <si>
    <t>Endometrioid adenocarcinoma, NOS</t>
  </si>
  <si>
    <t>Mucinous adenocarcinoma</t>
  </si>
  <si>
    <t>Thymoma, NOS</t>
  </si>
  <si>
    <t>Thymic carcinoma, NOS</t>
  </si>
  <si>
    <t>Leydig cell tumor, benign</t>
  </si>
  <si>
    <t>Leydig cell tumor, NOS</t>
  </si>
  <si>
    <t>Paraganglioma, malignant</t>
  </si>
  <si>
    <t>Melanoma in situ</t>
  </si>
  <si>
    <t>Meningeal melanocytoma</t>
  </si>
  <si>
    <t>Fibrosarcoma, NOS</t>
  </si>
  <si>
    <t>Myofibromatosis</t>
  </si>
  <si>
    <t>Plexiform fibrohistiocytic tumor</t>
  </si>
  <si>
    <t>Pleomorphic liposarcoma</t>
  </si>
  <si>
    <t>Angiomyosarcoma</t>
  </si>
  <si>
    <t>Pleomorphic rhabdomyosarcoma, adult type</t>
  </si>
  <si>
    <t>Mixed type rhabdomyosarcoma</t>
  </si>
  <si>
    <t>Gastrointestinal stromal tumor, benign</t>
  </si>
  <si>
    <t>Benign cystic nephroma</t>
  </si>
  <si>
    <t>Clear cell sarcoma of kidney</t>
  </si>
  <si>
    <t>Pancreatoblastoma</t>
  </si>
  <si>
    <t>Epithelioid mesothelioma, malignant</t>
  </si>
  <si>
    <t>Teratoma, malignant, NOS</t>
  </si>
  <si>
    <t>Hemangioma, NOS</t>
  </si>
  <si>
    <t>Hemangioendothelioma, NOS</t>
  </si>
  <si>
    <t>Hemangioendothelioma, malignant</t>
  </si>
  <si>
    <t>Epithelioid hemangioendothelioma, NOS</t>
  </si>
  <si>
    <t>Giant cell tumor of soft parts, NOS</t>
  </si>
  <si>
    <t>Gliomatosis cerebri</t>
  </si>
  <si>
    <t>Fibrillary astrocytoma</t>
  </si>
  <si>
    <t>Gliosarcoma</t>
  </si>
  <si>
    <t>Oligodendroglioma, anaplastic, NOS</t>
  </si>
  <si>
    <t>Ganglioneuroblastoma</t>
  </si>
  <si>
    <t>Medulloepithelioma, NOS</t>
  </si>
  <si>
    <t>Olfactory neurocytoma</t>
  </si>
  <si>
    <t>Meningiomatosis, NOS</t>
  </si>
  <si>
    <t>Meningothelial meningioma</t>
  </si>
  <si>
    <t>Atypical meningioma</t>
  </si>
  <si>
    <t>Melanotic schwannoma</t>
  </si>
  <si>
    <t>Diffuse large B-cell lymphoma, NOS</t>
  </si>
  <si>
    <t>Acute leukemia, NOS</t>
  </si>
  <si>
    <t>Precursor cell lymphoblastic leukemia, NOS</t>
  </si>
  <si>
    <t>Cerebellum, NOS</t>
  </si>
  <si>
    <t>Spinal cord</t>
  </si>
  <si>
    <t>Brain stem</t>
  </si>
  <si>
    <t>Frontal lobe</t>
  </si>
  <si>
    <t>Ventricle, NOS</t>
  </si>
  <si>
    <t>Temporal lobe</t>
  </si>
  <si>
    <t>Abdomen, NOS</t>
  </si>
  <si>
    <t>Connective, subcutaneous and other soft tissues of lower limb and hip</t>
  </si>
  <si>
    <t>Testis, NOS</t>
  </si>
  <si>
    <t>Orbit, NOS</t>
  </si>
  <si>
    <t>Parietal lobe</t>
  </si>
  <si>
    <t>Connective, subcutaneous and other soft tissues of upper limb and shoulder</t>
  </si>
  <si>
    <t>Cerebrum</t>
  </si>
  <si>
    <t>Head, face or neck, NOS</t>
  </si>
  <si>
    <t>Lower limb, NOS</t>
  </si>
  <si>
    <t>Pelvis, NOS</t>
  </si>
  <si>
    <t>Ovary</t>
  </si>
  <si>
    <t>Connective, subcutaneous and other soft tissues, NOS</t>
  </si>
  <si>
    <t>Connective, subcutaneous and other soft tissues of head, face, and neck</t>
  </si>
  <si>
    <t>Nasopharynx, NOS</t>
  </si>
  <si>
    <t>Nasal cavity</t>
  </si>
  <si>
    <t>Connective, subcutaneous and other soft tissues of pelvis</t>
  </si>
  <si>
    <t>Overlapping lesion of brain and central nervous system</t>
  </si>
  <si>
    <t>Retroperitoneum</t>
  </si>
  <si>
    <t>Upper limb, NOS</t>
  </si>
  <si>
    <t>Overlapping lesion of brain</t>
  </si>
  <si>
    <t>Eye, NOS</t>
  </si>
  <si>
    <t>Occipital lobe</t>
  </si>
  <si>
    <t>Mandible</t>
  </si>
  <si>
    <t>Connective, subcutaneous and other soft tissues of trunk, NOS</t>
  </si>
  <si>
    <t>Thorax, NOS</t>
  </si>
  <si>
    <t>Bladder, NOS</t>
  </si>
  <si>
    <t>Optic nerve</t>
  </si>
  <si>
    <t>Long bones of lower limb and associated joints</t>
  </si>
  <si>
    <t>Lung, NOS</t>
  </si>
  <si>
    <t>Connective, subcutaneous and other soft tissues of thorax</t>
  </si>
  <si>
    <t>Pituitary gland</t>
  </si>
  <si>
    <t>Bones of skull and face and associated joints</t>
  </si>
  <si>
    <t>Lymph nodes of inguinal region or leg</t>
  </si>
  <si>
    <t>Connective, subcutaneous and other soft tissues of abdomen</t>
  </si>
  <si>
    <t>Pelvic bones, sacrum, coccyx and associated joints</t>
  </si>
  <si>
    <t>Vagina, NOS</t>
  </si>
  <si>
    <t>External ear</t>
  </si>
  <si>
    <t>Appendix</t>
  </si>
  <si>
    <t>Peritoneum, NOS</t>
  </si>
  <si>
    <t>Lymph nodes of head, face and neck</t>
  </si>
  <si>
    <t>Colon, NOS</t>
  </si>
  <si>
    <t>Mediastinum, NOS</t>
  </si>
  <si>
    <t>Skin of lower limb and hip</t>
  </si>
  <si>
    <t>Skin of trunk</t>
  </si>
  <si>
    <t>Long bones of upper limb, scapula and associated joints</t>
  </si>
  <si>
    <t>Eyelid</t>
  </si>
  <si>
    <t>Prostate gland</t>
  </si>
  <si>
    <t>Lymph nodes of axilla or arm</t>
  </si>
  <si>
    <t>Posterior mediastinum</t>
  </si>
  <si>
    <t>Middle ear</t>
  </si>
  <si>
    <t>Scrotum, NOS</t>
  </si>
  <si>
    <t>Anterior mediastinum</t>
  </si>
  <si>
    <t>Parotid gland</t>
  </si>
  <si>
    <t>Skin, NOS</t>
  </si>
  <si>
    <t>Stomach, NOS</t>
  </si>
  <si>
    <t>Skin of upper limb and shoulder</t>
  </si>
  <si>
    <t>Peripheral nerves and autonomic nervous system of upper limb and shoulder</t>
  </si>
  <si>
    <t>Vertebral column</t>
  </si>
  <si>
    <t>Rib, sternum, clavicle and associated joints</t>
  </si>
  <si>
    <t>Breast, NOS</t>
  </si>
  <si>
    <t>Bone marrow</t>
  </si>
  <si>
    <t>Skin of scalp and neck</t>
  </si>
  <si>
    <t>Cervix uteri</t>
  </si>
  <si>
    <t>Oropharynx, NOS</t>
  </si>
  <si>
    <t>Gastrointestinal tract, NOS</t>
  </si>
  <si>
    <t>Maxillary sinus</t>
  </si>
  <si>
    <t>Pharynx, NOS</t>
  </si>
  <si>
    <t>Other ill-defined sites</t>
  </si>
  <si>
    <t>Spinal meninges</t>
  </si>
  <si>
    <t>Cauda equina</t>
  </si>
  <si>
    <t>Overlapping lesion of respiratory system and intrathoracic organs</t>
  </si>
  <si>
    <t>Larynx, NOS</t>
  </si>
  <si>
    <t>Pancreatic duct</t>
  </si>
  <si>
    <t>Pancreas, NOS</t>
  </si>
  <si>
    <t>Cranial nerve, NOS</t>
  </si>
  <si>
    <t>Ethmoid sinus</t>
  </si>
  <si>
    <t>Rectosigmoid junction</t>
  </si>
  <si>
    <t>Epididymis</t>
  </si>
  <si>
    <t>Short bones of upper limb and associated joints</t>
  </si>
  <si>
    <t>Sphenoid sinus</t>
  </si>
  <si>
    <t>Cheek mucosa</t>
  </si>
  <si>
    <t>Small intestine, NOS</t>
  </si>
  <si>
    <t>Endocervix</t>
  </si>
  <si>
    <t>Nervous system, NOS</t>
  </si>
  <si>
    <t>Lymph node, NOS</t>
  </si>
  <si>
    <t>Accessory sinus, NOS</t>
  </si>
  <si>
    <t>Rectum, NOS</t>
  </si>
  <si>
    <t>Superior wall of nasopharynx</t>
  </si>
  <si>
    <t>Intra-abdominal lymph nodes</t>
  </si>
  <si>
    <t>Overlapping lesion of lip, oral cavity and pharynx</t>
  </si>
  <si>
    <t>Choroid</t>
  </si>
  <si>
    <t>Supraglottis</t>
  </si>
  <si>
    <t>Lateral wall of nasopharynx</t>
  </si>
  <si>
    <t>Fallopian tube</t>
  </si>
  <si>
    <t>Hard palate</t>
  </si>
  <si>
    <t>Jejunum</t>
  </si>
  <si>
    <t>Mouth, NOS</t>
  </si>
  <si>
    <t>Trachea</t>
  </si>
  <si>
    <t>Anterior wall of nasopharynx</t>
  </si>
  <si>
    <t>Submandibular gland</t>
  </si>
  <si>
    <t>Uterus, NOS</t>
  </si>
  <si>
    <t>Urinary system, NOS</t>
  </si>
  <si>
    <t>Meninges, NOS</t>
  </si>
  <si>
    <t>Intestinal tract, NOS</t>
  </si>
  <si>
    <t>Lymph nodes of multiple regions</t>
  </si>
  <si>
    <t>Heart</t>
  </si>
  <si>
    <t>Overlapping lesion of lung</t>
  </si>
  <si>
    <t>Sigmoid colon</t>
  </si>
  <si>
    <t>Other specified parts of female genital organs</t>
  </si>
  <si>
    <t>Duodenum</t>
  </si>
  <si>
    <t>Penis, NOS</t>
  </si>
  <si>
    <t>Bone of limb, NOS</t>
  </si>
  <si>
    <t>Head of pancreas</t>
  </si>
  <si>
    <t>Tongue, NOS</t>
  </si>
  <si>
    <t>Cecum</t>
  </si>
  <si>
    <t>Overlapping lesion of connective, subcutaneous and other soft tissues</t>
  </si>
  <si>
    <t>Thymus</t>
  </si>
  <si>
    <t>Overlapping lesion of nasopharynx</t>
  </si>
  <si>
    <t>Mucosa of lip, NOS</t>
  </si>
  <si>
    <t>Conjunctiva</t>
  </si>
  <si>
    <t>Anus, NOS</t>
  </si>
  <si>
    <t>Posterior wall of oropharynx</t>
  </si>
  <si>
    <t>Descending colon</t>
  </si>
  <si>
    <t>Palate, NOS</t>
  </si>
  <si>
    <t>Upper lobe, lung</t>
  </si>
  <si>
    <t>Short bones of lower limb and associated joints</t>
  </si>
  <si>
    <t>Gastric antrum</t>
  </si>
  <si>
    <t>Overlapping lesion of skin</t>
  </si>
  <si>
    <t>Cerebral meninges</t>
  </si>
  <si>
    <t>Peripheral nerves and autonomic nervous system of pelvis</t>
  </si>
  <si>
    <t>Upper respiratory tract, NOS</t>
  </si>
  <si>
    <t>Endometrium</t>
  </si>
  <si>
    <t>Renal pelvis</t>
  </si>
  <si>
    <t>3P30CA014089-45S6</t>
  </si>
  <si>
    <t>USC Norris Comprehensive Cancer Center (Core) Grant</t>
  </si>
  <si>
    <t>Chronic myelogenous leukemia, BCR/ABL positive</t>
  </si>
  <si>
    <t>Langerhans cell histiocytosis, disseminated</t>
  </si>
  <si>
    <t>Myelodysplastic syndrome, NOS</t>
  </si>
  <si>
    <t>Precursor cell lymphoblastic lymphoma, NOS</t>
  </si>
  <si>
    <t>Burkitt lymphoma, NOS</t>
  </si>
  <si>
    <t>Diffuse midline glioma, H3 K27M-mutant</t>
  </si>
  <si>
    <t>Myoepithelial carcinoma</t>
  </si>
  <si>
    <t>Transient abnormal myelopoiesis</t>
  </si>
  <si>
    <t>Mixed phenotype acute leukemia, B/myeloid, NOS</t>
  </si>
  <si>
    <t>Juvenile myelomonocytic leukemia, NOS</t>
  </si>
  <si>
    <t>Leukemia, NOS</t>
  </si>
  <si>
    <t>Lymphoproliferative disorder, NOS</t>
  </si>
  <si>
    <t>Myeloid leukemia, NOS</t>
  </si>
  <si>
    <t>Lentiginous melanocytic nevus</t>
  </si>
  <si>
    <t>Hodgkin lymphoma, nodular sclerosis, NOS</t>
  </si>
  <si>
    <t>Lymphoid leukemia, NOS</t>
  </si>
  <si>
    <t>Lymphangioma, NOS</t>
  </si>
  <si>
    <t>Composite Hodgkin and non-Hodgkin lymphoma</t>
  </si>
  <si>
    <t>Papillary tumor of pineal region</t>
  </si>
  <si>
    <t>Nuclear protein in testis (NUT)-associated carcinoma</t>
  </si>
  <si>
    <t>Hodgkin lymphoma, NOS</t>
  </si>
  <si>
    <t>Anaplastic large cell lymphoma, T-cell and Null-cell type</t>
  </si>
  <si>
    <t>Transitional cell carcinoma, NOS</t>
  </si>
  <si>
    <t>Papillary glioneuronal tumor</t>
  </si>
  <si>
    <t>Chondroid chordoma</t>
  </si>
  <si>
    <t>Embryonal tumor with multilayered rosettes with C19MC alteration</t>
  </si>
  <si>
    <t>Cutaneous T-cell lymphoma, NOS</t>
  </si>
  <si>
    <t>Liposarcoma, NOS</t>
  </si>
  <si>
    <t>Ganglioglioma, anaplastic</t>
  </si>
  <si>
    <t>Overlapping lesion of bones, joints and articular cartilage</t>
  </si>
  <si>
    <t>Female genital tract, NOS</t>
  </si>
  <si>
    <t>Overlapping lesion of heart, mediastinum and pleura</t>
  </si>
  <si>
    <t>Major salivary gland, NOS</t>
  </si>
  <si>
    <t>Overlapping lesion of digestive system</t>
  </si>
  <si>
    <t>Overlapping lesion of retroperitoneum and peritoneum</t>
  </si>
  <si>
    <t>Overlapping lesion of eye and adnexa</t>
  </si>
  <si>
    <t>Overlapping lesion of colon</t>
  </si>
  <si>
    <t>T lymphoblastic leukemia/lymphoma</t>
  </si>
  <si>
    <t>B lymphoblastic leukemia/lymphoma, BCR-ABL1-like</t>
  </si>
  <si>
    <t>Medulloblastoma, non-WNT/non-SHH</t>
  </si>
  <si>
    <t>Acute myeloid leukemia, 11q23 abnormalities</t>
  </si>
  <si>
    <t>Acute myeloid leukemia, t(8;21)(q22;q22)</t>
  </si>
  <si>
    <t>Central primitive neuroectodermal tumor</t>
  </si>
  <si>
    <t>Anaplastic large cell lymphoma, ALK positive</t>
  </si>
  <si>
    <t>Acute myeloid leukemia (megakaryoblastic) with t(1;22)(p13;q13); RBM15-MKL1</t>
  </si>
  <si>
    <t>Mixed phenotype acute leukemia, T/myeloid, NOS</t>
  </si>
  <si>
    <t>Myeloid leukemia associated with Down syndrome</t>
  </si>
  <si>
    <t>CNS embryonal tumor with rhabdoid features</t>
  </si>
  <si>
    <t>Myelodysplastic syndrome with multilineage dysplasia</t>
  </si>
  <si>
    <t>Sertoli-Leydig cell tumor of intermediate differentiation, NOS</t>
  </si>
  <si>
    <t>Acute myeloid leukemia with abnormal marrow eosinophils</t>
  </si>
  <si>
    <t>Follicular lymphoma, NOS</t>
  </si>
  <si>
    <t>Myelodysplastic syndrome with single lineage dysplasia</t>
  </si>
  <si>
    <t>Medulloblastoma, SHH-activated and TP53-mutant</t>
  </si>
  <si>
    <t>Medulloblastoma, WNT-activated, NOS</t>
  </si>
  <si>
    <t>Mediastinal large B-cell lymphoma</t>
  </si>
  <si>
    <t>Hematopoietic and Reticuloendothelial Systems</t>
  </si>
  <si>
    <t>Adrenal Gland, NOS</t>
  </si>
  <si>
    <t>Connective, Subcutaneous and Other Soft Tissues, NOS</t>
  </si>
  <si>
    <t>Liver And Intrahepatic Bile Ducts</t>
  </si>
  <si>
    <t>Bones, Joints and Articular Cartilage Of Other and Unspecified Sites</t>
  </si>
  <si>
    <t>Spinal Cord, Cranial Nerves, and Other Parts of Central Nervous System</t>
  </si>
  <si>
    <t>Heart, Mediastinum, and Pleura</t>
  </si>
  <si>
    <t>Nasal Cavity and Middle Ear</t>
  </si>
  <si>
    <t>3P30CA168524-09S3</t>
  </si>
  <si>
    <t>ATAC Sequencing</t>
  </si>
  <si>
    <t>Greater than 39 years</t>
  </si>
  <si>
    <t>Low-Grade Glioma</t>
  </si>
  <si>
    <t>High-Grade Glioma</t>
  </si>
  <si>
    <t>Astrocytoma, benign</t>
  </si>
  <si>
    <t>Glioneuronal and neuronal tumors</t>
  </si>
  <si>
    <t>CNS Germ Cell Tumors</t>
  </si>
  <si>
    <t>CNS Sarcoma</t>
  </si>
  <si>
    <t>Choroid Plexus tumors</t>
  </si>
  <si>
    <t>Other CNS Embryonal tumors</t>
  </si>
  <si>
    <t>Plexiform neurofibroma</t>
  </si>
  <si>
    <t>CNS Germinoma</t>
  </si>
  <si>
    <t>Ganglioglioma, benign</t>
  </si>
  <si>
    <t>Pituitary adenoma/PitNET</t>
  </si>
  <si>
    <t>Ewing Sarcoma</t>
  </si>
  <si>
    <t>Cavernous hemangioma</t>
  </si>
  <si>
    <t>Chordoma (including poorly differentiated chordoma)</t>
  </si>
  <si>
    <t>Langerhans Cell Histiocytosis</t>
  </si>
  <si>
    <t>Central Neurocytoma</t>
  </si>
  <si>
    <t>CNS Non-Germinomatous Germ Cell Tumor</t>
  </si>
  <si>
    <t>X01CA267587</t>
  </si>
  <si>
    <t>miRNA Sequencing</t>
  </si>
  <si>
    <t>https://nccrexplorer.ccdi.cancer.gov</t>
  </si>
  <si>
    <t>1</t>
  </si>
  <si>
    <t>34 to 39 years</t>
  </si>
  <si>
    <t>10</t>
  </si>
  <si>
    <t>https://seer.cancer.gov/data-software/documentation/seerstat/nccr/dec2022/</t>
  </si>
  <si>
    <t>Native Hawaiian or other Pacific Islander</t>
  </si>
  <si>
    <t>R01CA243555</t>
  </si>
  <si>
    <t>Development of Advanced Preclinical Models for Pediatric Solid Tumors</t>
  </si>
  <si>
    <t>Periosteal osteosarcoma</t>
  </si>
  <si>
    <t>Hepatocellular carcinoma, NOS</t>
  </si>
  <si>
    <t>Lymphoepithelial carcinoma</t>
  </si>
  <si>
    <t>Parosteal osteosarcoma</t>
  </si>
  <si>
    <t>Acute myeloid leukemia with myelodysplasia-related changes</t>
  </si>
  <si>
    <t>Exocervix</t>
  </si>
  <si>
    <t>Analytic Tool</t>
  </si>
  <si>
    <t>https://github.com/Xinglab/IRIS</t>
  </si>
  <si>
    <t>https://github.com/Xinglab/rmats-turbo</t>
  </si>
  <si>
    <t>Pilocytic Astrocytoma</t>
  </si>
  <si>
    <t>Ependymoma, Anaplastic</t>
  </si>
  <si>
    <t>Astrocytoma, Anaplastic, NOS</t>
  </si>
  <si>
    <t>Embryonal Rhabdomyosarcoma, NOS</t>
  </si>
  <si>
    <t>Alveolar Rhabdomyosarcoma</t>
  </si>
  <si>
    <t>Spindle Cell Sarcoma</t>
  </si>
  <si>
    <t>Malignant Peripheral Nerve Sheath Tumor, NOS</t>
  </si>
  <si>
    <t>Hepatocellular Carcinoma, NOS</t>
  </si>
  <si>
    <t>Glioma, Malignant</t>
  </si>
  <si>
    <t>Craniopharyngioma, Adamantinomatous</t>
  </si>
  <si>
    <t>Central Primitive Neuroectodermal Tumor</t>
  </si>
  <si>
    <t>Renal Cell Carcinoma, NOS</t>
  </si>
  <si>
    <t>Neoplasm, Uncertain Whether Benign or Malignant</t>
  </si>
  <si>
    <t>Atypical Teratoid/Rhabdoid Tumor</t>
  </si>
  <si>
    <t>Synovial Sarcoma, NOS</t>
  </si>
  <si>
    <t>Neoplasm, Malignant</t>
  </si>
  <si>
    <t>Malignant Melanoma, NOS</t>
  </si>
  <si>
    <t>Teratoma, Malignant, NOS</t>
  </si>
  <si>
    <t>Small Cell Sarcoma</t>
  </si>
  <si>
    <t>Atypical Meningioma</t>
  </si>
  <si>
    <t>Hepatocellular Carcinoma, Fibrolamellar</t>
  </si>
  <si>
    <t>Mixed Germ Cell Tumor</t>
  </si>
  <si>
    <t>Yolk Sac Tumor, NOS</t>
  </si>
  <si>
    <t>Aggressive Fibromatosis</t>
  </si>
  <si>
    <t>Gastrointestinal Stromal Tumor</t>
  </si>
  <si>
    <t>Rhabdoid Tumor, NOS</t>
  </si>
  <si>
    <t>Pilomyxoid Astrocytoma</t>
  </si>
  <si>
    <t>Myxoid Liposarcoma</t>
  </si>
  <si>
    <t>Pleomorphic Xanthoastrocytoma, NOS</t>
  </si>
  <si>
    <t>Pleuropulmonary Blastoma</t>
  </si>
  <si>
    <t>Myofibroblastic Tumor, NOS</t>
  </si>
  <si>
    <t>Diffuse Midline Glioma, H3 K27M-Mutant</t>
  </si>
  <si>
    <t>Adrenal Cortical Carcinoma</t>
  </si>
  <si>
    <t>Meningioma, Malignant</t>
  </si>
  <si>
    <t>Transitional Cell Carcinoma, NOS</t>
  </si>
  <si>
    <t>Seminoma, NOS</t>
  </si>
  <si>
    <t>Spindle Cell Rhabdomyosarcoma</t>
  </si>
  <si>
    <t>Neuroendocrine Tumor, NOS</t>
  </si>
  <si>
    <t>Sertoli-Leydig Cell Tumor, Poorly Differentiated, with Heterologous Elements</t>
  </si>
  <si>
    <t>Mesenchymal Chondrosarcoma</t>
  </si>
  <si>
    <t>Atypical Choroid Plexus Papilloma</t>
  </si>
  <si>
    <t>Papillary Adenocarcinoma, NOS</t>
  </si>
  <si>
    <t>Epithelioid Sarcoma, NOS</t>
  </si>
  <si>
    <t>Myxopapillary Ependymoma</t>
  </si>
  <si>
    <t>Desmoplastic Small Round Cell Tumor</t>
  </si>
  <si>
    <t>Granulosa Cell Tumor, Juvenile</t>
  </si>
  <si>
    <t>Angiocentric Glioma</t>
  </si>
  <si>
    <t>Dermatofibrosarcoma Protuberans, Fibrosarcomatous</t>
  </si>
  <si>
    <t>Olfactory Neuroblastoma</t>
  </si>
  <si>
    <t>Giant Cell Tumor of Bone, Malignant</t>
  </si>
  <si>
    <t>Choroid Plexus Carcinoma</t>
  </si>
  <si>
    <t>Solid Pseudopapillary Neoplasm of Pancreas</t>
  </si>
  <si>
    <t>Angiomatoid Fibrous Histiocytoma</t>
  </si>
  <si>
    <t>Merkel Cell Carcinoma</t>
  </si>
  <si>
    <t>Mucoepidermoid Carcinoma</t>
  </si>
  <si>
    <t>Sertoli-Leydig Cell Tumor of Intermediate Differentiation, NOS</t>
  </si>
  <si>
    <t>Embryonal Carcinoma, NOS</t>
  </si>
  <si>
    <t>Alveolar Soft Part Sarcoma</t>
  </si>
  <si>
    <t>Ganglioglioma, Anaplastic</t>
  </si>
  <si>
    <t>Infantile Fibrosarcoma</t>
  </si>
  <si>
    <t>Squamous Cell Carcinoma In Situ, NOS</t>
  </si>
  <si>
    <t>Adenosarcoma</t>
  </si>
  <si>
    <t>Embryonal Sarcoma</t>
  </si>
  <si>
    <t>Adenocarcinoma, Metastatic, NOS</t>
  </si>
  <si>
    <t>Proliferative Dermal Lesion in Congenital Nevus</t>
  </si>
  <si>
    <t>Acinar Cell Carcinoma</t>
  </si>
  <si>
    <t>Clear Cell Sarcoma of Kidney</t>
  </si>
  <si>
    <t>Choriocarcinoma, NOS</t>
  </si>
  <si>
    <t>Mesoblastic Nephroma</t>
  </si>
  <si>
    <t>Neuroendocrine Carcinoma, NOS</t>
  </si>
  <si>
    <t>Adenocarcinoma In Situ in Adenomatous Polyp</t>
  </si>
  <si>
    <t>Pancreatic Neuroendocrine Tumor, Nonfunctioning</t>
  </si>
  <si>
    <t>Papillary Urothelial Carcinoma, Non-Invasive</t>
  </si>
  <si>
    <t>Choriocarcinoma Combined with Other Germ Cell Elements</t>
  </si>
  <si>
    <t>Embryonal Tumor with Multilayered Rosettes with C19Mc Alteration</t>
  </si>
  <si>
    <t>Telangiectatic Osteosarcoma</t>
  </si>
  <si>
    <t>Epithelioid Hemangioendothelioma, NOS</t>
  </si>
  <si>
    <t>Glomus Tumor, Malignant</t>
  </si>
  <si>
    <t>Autonomic nervous system, NOS</t>
  </si>
  <si>
    <t>Vulva, NOS</t>
  </si>
  <si>
    <t>Chest wall, NOS</t>
  </si>
  <si>
    <t>Peripheral nerves and autonomic nervous system of lower limb and hip</t>
  </si>
  <si>
    <t>Foot, NOS</t>
  </si>
  <si>
    <t>Buttock, NOS</t>
  </si>
  <si>
    <t>Hand, NOS</t>
  </si>
  <si>
    <t>Ureter</t>
  </si>
  <si>
    <t>Craniopharyngeal duct</t>
  </si>
  <si>
    <t>Aortic body and other paraganglia</t>
  </si>
  <si>
    <t>Corpus uteri</t>
  </si>
  <si>
    <t>B Lymphoblastic Leukemia/Lymphoma, NOS</t>
  </si>
  <si>
    <t>Precursor T-Cell Lymphoblastic Leukemia</t>
  </si>
  <si>
    <t>Acute Myeloid Leukemia, NOS</t>
  </si>
  <si>
    <t>Diffuse Large B-Cell Lymphoma, NOS</t>
  </si>
  <si>
    <t>Hodgkin Lymphoma, Nodular Sclerosis, NOS</t>
  </si>
  <si>
    <t>Langerhans Cell Histiocytosis, NOS</t>
  </si>
  <si>
    <t>Chondroblastic Osteosarcoma</t>
  </si>
  <si>
    <t>Precursor Cell Lymphoblastic Leukemia, NOS</t>
  </si>
  <si>
    <t>Burkitt Lymphoma, NOS</t>
  </si>
  <si>
    <t>B Lymphoblastic Leukemia/Lymphoma with Hyperdiploidy</t>
  </si>
  <si>
    <t>B Lymphoblastic Leukemia/Lymphoma with T(12;21)(P13;Q22)</t>
  </si>
  <si>
    <t>Juvenile Myelomonocytic Leukemia, NOS</t>
  </si>
  <si>
    <t>Clear Cell Sarcoma, NOS</t>
  </si>
  <si>
    <t>B Lymphoblastic Leukemia/Lymphoma with T(9;22)(Q34;Q11.2); BCR-ABL1</t>
  </si>
  <si>
    <t>Acute Monocytic Leukemia</t>
  </si>
  <si>
    <t>Hemangiosarcoma</t>
  </si>
  <si>
    <t>Embryonal Tumor with Multilayered Rosettes with C19MC Alteration</t>
  </si>
  <si>
    <t>Melanotic Neuroectodermal Tumor</t>
  </si>
  <si>
    <t>CNS Embryonal Tumor, NOS</t>
  </si>
  <si>
    <t>Acute Myeloid Leukemia with Myelodysplasia-Related Changes</t>
  </si>
  <si>
    <t>Small Cell Carcinoma, NOS</t>
  </si>
  <si>
    <t>Large Cell Medulloblastoma</t>
  </si>
  <si>
    <t>Synovial Sarcoma, Spindle Cell</t>
  </si>
  <si>
    <t>Subcutaneous Panniculitis-Like T-Cell Lymphoma</t>
  </si>
  <si>
    <t>Synovial Sarcoma, Biphasic</t>
  </si>
  <si>
    <t>Mixed Phenotype Acute Leukemia with T(V;11Q23); MLL Rearranged</t>
  </si>
  <si>
    <t>Chondroid Chordoma</t>
  </si>
  <si>
    <t>Myeloid Sarcoma</t>
  </si>
  <si>
    <t>Signet Ring Cell Carcinoma</t>
  </si>
  <si>
    <t>Mixed Phenotype Acute Leukemia, T/Myeloid, NOS</t>
  </si>
  <si>
    <t>Tenosynovial Giant Cell Tumor, NOS</t>
  </si>
  <si>
    <t>Malignant Lymphoma, NOS</t>
  </si>
  <si>
    <t>Medullary Carcinoma, NOS</t>
  </si>
  <si>
    <t>Chronic Eosinophilic Leukemia</t>
  </si>
  <si>
    <t>Adenocarcinoma with Neuroendocrine Differentiation</t>
  </si>
  <si>
    <t>Central Osteosarcoma, NOS</t>
  </si>
  <si>
    <t>Blue Nevus, Malignant</t>
  </si>
  <si>
    <t>B Lymphoblastic Leukemia/Lymphoma with T(V;11Q23); MLL Rearranged</t>
  </si>
  <si>
    <t>Cholangiocarcinoma</t>
  </si>
  <si>
    <t>Hhv8 Positive Diffuse Large B-Cell Lymphoma</t>
  </si>
  <si>
    <t>Acute Myeloid Leukemia, Minimal Differentiation</t>
  </si>
  <si>
    <t>Desmoplastic Nodular Medulloblastoma</t>
  </si>
  <si>
    <t>Carcinoma, Undifferentiated, NOS</t>
  </si>
  <si>
    <t>Abdominal Fibromatosis</t>
  </si>
  <si>
    <t>Acute Myeloid Leukemia with Abnormal Marrow Eosinophils</t>
  </si>
  <si>
    <t>Acute Leukemia, NOS</t>
  </si>
  <si>
    <t>Teratocarcinoma</t>
  </si>
  <si>
    <t>Precursor Cell Lymphoblastic Lymphoma, NOS</t>
  </si>
  <si>
    <t>Germ Cell Tumor, Nonseminomatous</t>
  </si>
  <si>
    <t>Squamous Cell Carcinoma, Large Cell, Nonkeratinizing, NOS</t>
  </si>
  <si>
    <t>Marginal Zone B-Cell Lymphoma, NOS</t>
  </si>
  <si>
    <t>Giant Cell Glioblastoma</t>
  </si>
  <si>
    <t>Acute Erythroid Leukemia</t>
  </si>
  <si>
    <t>Angiomyofibroblastoma</t>
  </si>
  <si>
    <t>Myeloid Leukemia, NOS</t>
  </si>
  <si>
    <t>Oligodendroglioma, Anaplastic, NOS</t>
  </si>
  <si>
    <t>Low Cumulative Sun Damage Melanoma</t>
  </si>
  <si>
    <t>Meningeal Melanomatosis</t>
  </si>
  <si>
    <t>Secretory Carcinoma</t>
  </si>
  <si>
    <t>Malignant Lymphoma, Non-Hodgkin, NOS</t>
  </si>
  <si>
    <t>Melanoma In Situ</t>
  </si>
  <si>
    <t>Serous Carcinoma, NOS</t>
  </si>
  <si>
    <t>T-Cell/Histiocyte Rich Large B-Cell Lymphoma</t>
  </si>
  <si>
    <t>Mucinous Adenocarcinoma</t>
  </si>
  <si>
    <t>Myeloproliferative Neoplasm, Unclassifiable</t>
  </si>
  <si>
    <t>Undifferentiated Sarcoma</t>
  </si>
  <si>
    <t>Acute Myeloid Leukemia, T(8;21)(Q22;Q22)</t>
  </si>
  <si>
    <t>Mixed Phenotype Acute Leukemia, B/Myeloid, NOS</t>
  </si>
  <si>
    <t>Chronic Myeloid Leukemia, NOS</t>
  </si>
  <si>
    <t>Adenocarcinoma with Mixed Subtypes</t>
  </si>
  <si>
    <t>Leiomyoma, NOS</t>
  </si>
  <si>
    <t>Primary Cutaneous Follicle Center Lymphoma</t>
  </si>
  <si>
    <t>Acute Promyelocytic Leukemia, T(15;17)(Q22;Q11-12)</t>
  </si>
  <si>
    <t>Targeted-Capture</t>
  </si>
  <si>
    <t>Thalamus</t>
  </si>
  <si>
    <t>Brain Stem</t>
  </si>
  <si>
    <t>Lymph Nodes of Multiple Regions</t>
  </si>
  <si>
    <t>Temporal Lobe</t>
  </si>
  <si>
    <t>Posterior Cranial Fossa</t>
  </si>
  <si>
    <t>Pons</t>
  </si>
  <si>
    <t>Spinal Cord</t>
  </si>
  <si>
    <t>Overlapping Lesion of Brain</t>
  </si>
  <si>
    <t>Frontal Lobe</t>
  </si>
  <si>
    <t>Femur</t>
  </si>
  <si>
    <t>Connective, Subcutaneous and Other Soft Tissues of Head, Face, and Neck</t>
  </si>
  <si>
    <t>Pineal Gland</t>
  </si>
  <si>
    <t>Cortex of Adrenal Gland</t>
  </si>
  <si>
    <t>Connective, Subcutaneous and Other Soft Tissues of Abdomen</t>
  </si>
  <si>
    <t>Long Bones of Lower Limb and Associated Joints</t>
  </si>
  <si>
    <t>Connective, Subcutaneous and Other Soft Tissues of Lower Limb and Hip</t>
  </si>
  <si>
    <t>Connective, Subcutaneous and Other Soft Tissues of Pelvis</t>
  </si>
  <si>
    <t>Connective, Subcutaneous and Other Soft Tissues of Thorax</t>
  </si>
  <si>
    <t>Lymph Node, NOS</t>
  </si>
  <si>
    <t>Connective, Subcutaneous and Other Soft Tissues of Upper Limb and Shoulder</t>
  </si>
  <si>
    <t>Medulla of Adrenal Gland</t>
  </si>
  <si>
    <t>Connective, Subcutaneous and Other Soft Tissues of Arm</t>
  </si>
  <si>
    <t>Connective, Subcutaneous and Other Soft Tissues of Back</t>
  </si>
  <si>
    <t>Skin of Scalp and Neck</t>
  </si>
  <si>
    <t>Tibia</t>
  </si>
  <si>
    <t>Lymph Nodes of Head, Face and Neck</t>
  </si>
  <si>
    <t>Fourth Ventricle, NOS</t>
  </si>
  <si>
    <t>Posterior Mediastinum</t>
  </si>
  <si>
    <t>Cerebral Meninges</t>
  </si>
  <si>
    <t>Peripheral Nerves and Autonomic Nervous System of Abdomen</t>
  </si>
  <si>
    <t>Skull, NOS</t>
  </si>
  <si>
    <t>Rib, Sternum, Clavicle and Associated Joints</t>
  </si>
  <si>
    <t>Upper Lobe, Lung</t>
  </si>
  <si>
    <t>Mediastinal Lymph Node</t>
  </si>
  <si>
    <t>Connective, Subcutaneous and Other Soft Tissues of Chest</t>
  </si>
  <si>
    <t>Connective, Subcutaneous and Other Soft Tissues of Head</t>
  </si>
  <si>
    <t>Basal Ganglia</t>
  </si>
  <si>
    <t>Choroid Plexus, NOS</t>
  </si>
  <si>
    <t>Overlapping Lesion of Connective, Subcutaneous and Other Soft Tissues</t>
  </si>
  <si>
    <t>Intrathoracic Lymph Nodes</t>
  </si>
  <si>
    <t>Connective, Subcutaneous and Other Soft Tissues of Leg</t>
  </si>
  <si>
    <t>Vermis of Cerebellum</t>
  </si>
  <si>
    <t>Skin of Back</t>
  </si>
  <si>
    <t>Adrenal, NOS</t>
  </si>
  <si>
    <t>Bones of Skull and Face and Associated Joints</t>
  </si>
  <si>
    <t>Cerebral Hemisphere</t>
  </si>
  <si>
    <t>Mesentery</t>
  </si>
  <si>
    <t>External Ear</t>
  </si>
  <si>
    <t>Maxillary Sinus</t>
  </si>
  <si>
    <t>Perirenal Tissue</t>
  </si>
  <si>
    <t>Epidural</t>
  </si>
  <si>
    <t>Occipital Bone</t>
  </si>
  <si>
    <t>Nasal Cavity</t>
  </si>
  <si>
    <t>Peripheral Nerve, NOS</t>
  </si>
  <si>
    <t>Peripheral Nerves and Autonomic Nervous System of Trunk, NOS</t>
  </si>
  <si>
    <t>Connective, Subcutaneous and Other Soft Tissues of Face</t>
  </si>
  <si>
    <t>Common Bile Duct</t>
  </si>
  <si>
    <t>Lumbar Cord</t>
  </si>
  <si>
    <t>Fibula</t>
  </si>
  <si>
    <t>Scapula</t>
  </si>
  <si>
    <t>Temporal Bone</t>
  </si>
  <si>
    <t>Pituitary Gland</t>
  </si>
  <si>
    <t>Humerus</t>
  </si>
  <si>
    <t>Skin of Foot</t>
  </si>
  <si>
    <t>Ilium</t>
  </si>
  <si>
    <t>Suprarenal Gland</t>
  </si>
  <si>
    <t>Lower Lid</t>
  </si>
  <si>
    <t>Cerebellopontine Angle</t>
  </si>
  <si>
    <t>Connective, Subcutaneous and Other Soft Tissues of Perineum</t>
  </si>
  <si>
    <t>Suprasellar</t>
  </si>
  <si>
    <t>Bone of Leg</t>
  </si>
  <si>
    <t>Descended Testis</t>
  </si>
  <si>
    <t>Craniopharyngeal Duct</t>
  </si>
  <si>
    <t>Parotid Gland</t>
  </si>
  <si>
    <t>Glottis</t>
  </si>
  <si>
    <t>Psoas Muscle</t>
  </si>
  <si>
    <t>Sacrum</t>
  </si>
  <si>
    <t>Peripheral Nerves and Autonomic Nervous System of Pelvis</t>
  </si>
  <si>
    <t>Connective, Subcutaneous and Other Soft Tissues of Hand</t>
  </si>
  <si>
    <t>Overlapping Lesion of Retroperitoneum and Peritoneum</t>
  </si>
  <si>
    <t>Male Genitourinary Tract, NOS</t>
  </si>
  <si>
    <t>Peripheral Nerves and Autonomic Nervous System of Lower Limb and Hip</t>
  </si>
  <si>
    <t>Connective, Subcutaneous and Other Soft Tissues of Groin</t>
  </si>
  <si>
    <t>Specified Parts of Peritoneum</t>
  </si>
  <si>
    <t>Sphenoid Sinus</t>
  </si>
  <si>
    <t>Salivary Gland, NOS</t>
  </si>
  <si>
    <t>Nasal Septum, NOS</t>
  </si>
  <si>
    <t>Labia, NOS</t>
  </si>
  <si>
    <t>Connective, Subcutaneous and Other Soft Tissues of Shoulder</t>
  </si>
  <si>
    <t>Bone of Arm</t>
  </si>
  <si>
    <t>Portal Lymph Node</t>
  </si>
  <si>
    <t>Spinal Nerve, NOS</t>
  </si>
  <si>
    <t>Choroid Plexus of Lateral Ventricle</t>
  </si>
  <si>
    <t>Connective, Subcutaneous and Other Soft Tissues of Neck</t>
  </si>
  <si>
    <t>Lymph Nodes of Inguinal Region or Leg</t>
  </si>
  <si>
    <t>Connective, Subcutaneous and Other Soft Tissues of Trunk, NOS</t>
  </si>
  <si>
    <t>Lower-Inner Quadrant of Breast</t>
  </si>
  <si>
    <t>Cervical Lymph Node</t>
  </si>
  <si>
    <t>Connective, Subcutaneous and Other Soft Tissues of Foot</t>
  </si>
  <si>
    <t>Vertebral Column</t>
  </si>
  <si>
    <t>Intracranial Meninges</t>
  </si>
  <si>
    <t>Spine</t>
  </si>
  <si>
    <t>Greater Curvature of Stomach, NOS</t>
  </si>
  <si>
    <t>Anterior Mediastinum</t>
  </si>
  <si>
    <t>Transverse Colon</t>
  </si>
  <si>
    <t>Lower Lobe, Lung</t>
  </si>
  <si>
    <t>T Lymphoblastic Leukemia/Lymphoma</t>
  </si>
  <si>
    <t>Amplicon</t>
  </si>
  <si>
    <t>U01CA199000</t>
  </si>
  <si>
    <t>NCI Pediatric In Vivo Testing Program - Leukemia</t>
  </si>
  <si>
    <t>APP1157871</t>
  </si>
  <si>
    <t>National Health and Medical Research Council of Australia</t>
  </si>
  <si>
    <t>Single-Cell RNA Sequencing</t>
  </si>
  <si>
    <t>Peripheral Nerves And Autonomic Nervous System</t>
  </si>
  <si>
    <t>ZIDBC012137</t>
  </si>
  <si>
    <t>Assay for Transposase-Accessible Chromatin Sequencing</t>
  </si>
  <si>
    <t>Other</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</si>
  <si>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</si>
  <si>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</si>
  <si>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</si>
  <si>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</si>
  <si>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</si>
  <si>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</si>
  <si>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</si>
  <si>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</si>
  <si>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</si>
  <si>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</si>
  <si>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</si>
  <si>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</si>
  <si>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</si>
  <si>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</si>
  <si>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</si>
  <si>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</si>
  <si>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</si>
  <si>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</si>
  <si>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</si>
  <si>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</si>
  <si>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</si>
  <si>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</si>
  <si>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</si>
  <si>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</si>
  <si>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</si>
  <si>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</si>
  <si>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</si>
  <si>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</si>
  <si>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</si>
  <si>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</si>
  <si>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</si>
  <si>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</si>
  <si>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</si>
  <si>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</si>
  <si>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</si>
  <si>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</si>
  <si>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</si>
  <si>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</si>
  <si>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</si>
  <si>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</si>
  <si>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</si>
  <si>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</si>
  <si>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</si>
  <si>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</si>
  <si>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</si>
  <si>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</si>
  <si>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</si>
  <si>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</si>
  <si>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</si>
  <si>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</si>
  <si>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</si>
  <si>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</si>
  <si>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</si>
  <si>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</si>
  <si>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</si>
  <si>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</si>
  <si>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</si>
  <si>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</si>
  <si>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</si>
  <si>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</si>
  <si>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</si>
  <si>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</si>
  <si>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</si>
  <si>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</si>
  <si>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</si>
  <si>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</si>
  <si>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</si>
  <si>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</si>
  <si>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</si>
  <si>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</si>
  <si>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</si>
  <si>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</si>
  <si>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accept submission of relevant data from the community to store, organize, validate, archive, preserve and distribute the data, in compliance with the FAIR Data Principles.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</si>
  <si>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</si>
  <si>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</si>
  <si>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</si>
  <si>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</si>
  <si>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</si>
  <si>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</si>
  <si>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</si>
  <si>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</si>
  <si>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</si>
  <si>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</si>
  <si>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</si>
  <si>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</si>
  <si>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</si>
  <si>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</si>
  <si>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Update detected at resource site</t>
  </si>
  <si>
    <t>Knowledgebase</t>
  </si>
  <si>
    <t>Mix</t>
  </si>
  <si>
    <t>Data provided by resource owner</t>
  </si>
  <si>
    <t>Cell Lines</t>
  </si>
  <si>
    <t>NCCR_Explorer</t>
  </si>
  <si>
    <t>NCCR_SEER*Stat</t>
  </si>
  <si>
    <t>NCCR_Data_Platform</t>
  </si>
  <si>
    <t>National Childhood Cancer Registry Data Platform</t>
  </si>
  <si>
    <t>Analytic_Tools</t>
  </si>
  <si>
    <t>https://nccrdataplatform.ccdi.cancer.gov/home</t>
  </si>
  <si>
    <t>CNS and Miscellaneous Intracranial and Intraspinal Neoplasms</t>
  </si>
  <si>
    <t>Retinoblastoma</t>
  </si>
  <si>
    <t>Renal Tumors</t>
  </si>
  <si>
    <t>Hepatic Tumors</t>
  </si>
  <si>
    <t>Malignant Bone Tumors</t>
  </si>
  <si>
    <t>Leukemias, Myeloproliferative and Myelodysplastic Diseases</t>
  </si>
  <si>
    <t>Lymphomas and Reticuloendothelial Neoplasms</t>
  </si>
  <si>
    <t>Neuroblastoma and Other Peripheral Nervous Cell Tumors</t>
  </si>
  <si>
    <t>Soft Tissue and Other Extraosseous Sarcomas</t>
  </si>
  <si>
    <t>Germ Cell Tumors, Trophoblastic Tumors and Neoplasms of Gonads</t>
  </si>
  <si>
    <t>Other Malignant Epithelial Neoplasms and Malignant Melanomas</t>
  </si>
  <si>
    <t>Other and Unspecified Malignant Neoplasms</t>
  </si>
  <si>
    <t>Not Classified by SEER or In Situ</t>
  </si>
  <si>
    <t xml:space="preserve">The NCCR Data Platform includes data from individuals diagnosed with an initial cancer under age 40 residing in any 18 NCCR registry for cancers reported from 1995 to 2021 from the following Central Cancer Registries: California (Greater Bay, Greater California, Los Angeles), Colorado, Connecticut, Georgia, Hawai'i, Idaho, Illinois, Iowa, Kentucky, Louisiana, Massachusetts, Michigan, New Jersey, New Mexico, New York, Seattle-Puget Sound, Tennessee, Texas, Utah, and Wisconsin. These NCCR registries represent 58% of all U.S. children, adolescents, and young adults aged 0-39 based on the 2020 U.S. population. In addition to registry data, the Data Platform supports exploration of data from other sources like pharmacy and medical claims, social drivers of health, Children's Oncology Group, Virtual Pooled Registry, and electronic health record systems and other clinical information systems from treating facilities that provide more in-depth information on the patient's cancer journey and survivorship. Researchers can use the Data Platform to submit requests for custom datasets for analysis and visualize aggregate statistics about available data for hypothesis generation and planning study designs. An individual person may have multiple cancers over their life course. For this reason, the total Case Age at Diagnosis and Case Disease Diagnosis counts are greater than the case count. The Case Age at Diagnosis count greater than 39 years represent subsequent diagnoses. </t>
  </si>
  <si>
    <t>Commissure of lip</t>
  </si>
  <si>
    <t>Floor of mouth, NOS</t>
  </si>
  <si>
    <t>Gallbladder</t>
  </si>
  <si>
    <t>Labium majus</t>
  </si>
  <si>
    <t>Lacrimal gland</t>
  </si>
  <si>
    <t>Overlapping lesion of rectum, anus and anal canal</t>
  </si>
  <si>
    <t>Peripheral nerves and autonomic nervous system of thorax</t>
  </si>
  <si>
    <t>Upper gum</t>
  </si>
  <si>
    <t>Carcinomatosis</t>
  </si>
  <si>
    <t>Choriocarcinoma combined with other germ cell elements</t>
  </si>
  <si>
    <t>Fibroma, NOS</t>
  </si>
  <si>
    <t>Melanotic neuroectodermal tumor</t>
  </si>
  <si>
    <t>Myxoid chondrosarcoma</t>
  </si>
  <si>
    <t>Odontogenic Carcinosarcoma</t>
  </si>
  <si>
    <t>Pineocytoma</t>
  </si>
  <si>
    <t>Retinoblastoma, diffuse</t>
  </si>
  <si>
    <t>Sympathetic paraganglioma</t>
  </si>
  <si>
    <t>Medulloblastoma</t>
  </si>
  <si>
    <t>Ependymoma</t>
  </si>
  <si>
    <t>Astrocytoma</t>
  </si>
  <si>
    <t>Craniopharyngioma</t>
  </si>
  <si>
    <t>Ganglioglioma</t>
  </si>
  <si>
    <t>Oligodendroglioma</t>
  </si>
  <si>
    <t>Meningioma</t>
  </si>
  <si>
    <t>CNS embryonal tumor</t>
  </si>
  <si>
    <t>Choroid plexus papilloma</t>
  </si>
  <si>
    <t>Dysembryoplastic Neuroepithelial Tumor</t>
  </si>
  <si>
    <t>Sarcoma</t>
  </si>
  <si>
    <t>Choroid Plexus Papilloma</t>
  </si>
  <si>
    <t>Teratoma, malignant</t>
  </si>
  <si>
    <t>Adenoma</t>
  </si>
  <si>
    <t>Malignant peripheral nerve sheath tumor</t>
  </si>
  <si>
    <t>Neuroblastoma</t>
  </si>
  <si>
    <t>Chordoma</t>
  </si>
  <si>
    <t>Embryonal tumor with multilayered rosettes</t>
  </si>
  <si>
    <t>Subependymal Giant Cell Astrocytoma</t>
  </si>
  <si>
    <t>Malignant lymphoma, non-Hodgkin</t>
  </si>
  <si>
    <t>Rhabdomyosarcoma</t>
  </si>
  <si>
    <t>Medulloblastoma or NEC</t>
  </si>
  <si>
    <t>Low-grade glioma or NEC</t>
  </si>
  <si>
    <t>Parietal Lobe</t>
  </si>
  <si>
    <t>Optic Nerve</t>
  </si>
  <si>
    <t>Occipital Lobe</t>
  </si>
  <si>
    <t>phs003163</t>
  </si>
  <si>
    <t>Childhood Cancer Data Initiative (CCDI): Pediatric In Vivo Testing Program - Neuroblastoma</t>
  </si>
  <si>
    <t>The goal of NCI's Pediatric In Vivo Testing Consortium (PIVOT) is to advance the development of effective treatments for pediatric cancers through preclinical in vivo testing of novel therapeutic agents. To design impactful experiments that can be rapidly translated to the clinic, PIVOT investigators require comprehensive genomic characterization of the patient-derived xenograft (PDX) models used across the consortium. This robust experimental design enhances collaboration with industry partners by providing proof-of-concept data for drugs in development. As part of this effort, neuroblastoma PDX models are being molecularly characterized to identify promising therapeutic candidates. The molecular profiling includes whole exome sequencing (WES), RNA-seq, MethylEPIC array, CytoSNP array, and DNA fingerprinting for quality control. Additionally, demographic and clinical data (e.g., diagnosis, disease site, disease status) are shared. These characterized PDX models, matched with patient tumors, guide model selection for preclinical drug testing.</t>
  </si>
  <si>
    <t>https://doi.org/10.1016/j.celrep.2019.09.071</t>
  </si>
  <si>
    <t>maris@chop.edu</t>
  </si>
  <si>
    <t>John M. Maris, MD</t>
  </si>
  <si>
    <t>U01CA263957</t>
  </si>
  <si>
    <t>NCI Pediatric In Vivo Testing Program: Neuroblastoma</t>
  </si>
  <si>
    <t>Lymph Node</t>
  </si>
  <si>
    <t>Lung</t>
  </si>
  <si>
    <t>Bone</t>
  </si>
  <si>
    <t>Methylation Array</t>
  </si>
  <si>
    <t>Adenocarcinoma in situ in tubulovillous adenoma</t>
  </si>
  <si>
    <t>Angiocentric immunoproliferative lesion</t>
  </si>
  <si>
    <t>Astrocytoma, anaplastic</t>
  </si>
  <si>
    <t>Dedifferentiated liposarcoma</t>
  </si>
  <si>
    <t>Dermatofibrosarcoma, NOS</t>
  </si>
  <si>
    <t>Desmoplastic melanoma, malignant</t>
  </si>
  <si>
    <t>Dysgerminoma</t>
  </si>
  <si>
    <t>Dysplastic gangliocytoma of cerebellum (Lhermitte/Duclos)</t>
  </si>
  <si>
    <t>Endovascular papillary angioendothelioma</t>
  </si>
  <si>
    <t>Epithelial/myoepithelial carcinoma</t>
  </si>
  <si>
    <t>Epithelioid sarcoma</t>
  </si>
  <si>
    <t>Fibromyxosarcoma</t>
  </si>
  <si>
    <t>Gangliocytoma</t>
  </si>
  <si>
    <t>Gastrointestinal stromal sarcoma</t>
  </si>
  <si>
    <t>Granulosa cell tumor, adult type</t>
  </si>
  <si>
    <t>Histiocytic sarcoma</t>
  </si>
  <si>
    <t>Intraductal papillary/mucinous carcinoma, invasive</t>
  </si>
  <si>
    <t>Malignant eccrine spiradenoma</t>
  </si>
  <si>
    <t>Malignant lymphoma, non/Hodgkin, NOS</t>
  </si>
  <si>
    <t>Malignant melanoma in giant pigmented nevus</t>
  </si>
  <si>
    <t>Malignant rhabdoid tumor</t>
  </si>
  <si>
    <t>Mesenchymoma, NOS</t>
  </si>
  <si>
    <t>Mixed glioma</t>
  </si>
  <si>
    <t>Mucinous cystadenocarcinoma, NOS</t>
  </si>
  <si>
    <t>Mucinous cystic tumor of borderline malignancy</t>
  </si>
  <si>
    <t>Neurilemoma, NOS</t>
  </si>
  <si>
    <t>Oligodendroglioma, anaplastic</t>
  </si>
  <si>
    <t>Ossifying fibromyxoid tumor</t>
  </si>
  <si>
    <t>Papillary carcinoma, encapsulated</t>
  </si>
  <si>
    <t>Peripheral neuroectodermal tumor</t>
  </si>
  <si>
    <t>Pheochromocytoma, malignant</t>
  </si>
  <si>
    <t>Pigmented nevus, NOS</t>
  </si>
  <si>
    <t>Pleomorphic xanthoastrocytoma</t>
  </si>
  <si>
    <t>Primitive neuroectodermal tumor, NOS</t>
  </si>
  <si>
    <t>Prolactinoma</t>
  </si>
  <si>
    <t>Sertoli/Leydig cell tumor of intermediate differentiation</t>
  </si>
  <si>
    <t>Sertoli/Leydig cell tumor, intermediate differentiation, with heterologous elements</t>
  </si>
  <si>
    <t>Sertoli/Leydig cell tumor, poorly differentiated</t>
  </si>
  <si>
    <t>Sertoli/Leydig cell tumor, poorly differentiated, with heterologous elements</t>
  </si>
  <si>
    <t>Sex cord/gonadal stromal tumor, incompletely differentiated</t>
  </si>
  <si>
    <t>Sex cord/gonadal stromal tumor, mixed forms</t>
  </si>
  <si>
    <t>Sex cord/gonadal stromal tumor, NOS</t>
  </si>
  <si>
    <t>Solid pseudopapillary carcinoma</t>
  </si>
  <si>
    <t>Solid pseudopapillary tumor</t>
  </si>
  <si>
    <t>Solitary fibrous tumor</t>
  </si>
  <si>
    <t>Solitary fibrous tumor, malignant</t>
  </si>
  <si>
    <t>Stromal tumor, NOS</t>
  </si>
  <si>
    <t>Superficial spreading melanoma</t>
  </si>
  <si>
    <t>Thymoma, malignant, NOS</t>
  </si>
  <si>
    <t>Transitional meningioma</t>
  </si>
  <si>
    <t>Vipoma, malignant</t>
  </si>
  <si>
    <t>Yolk sac tumor</t>
  </si>
  <si>
    <t xml:space="preserve">Connective, subcutaneous and other soft tissues of head, face, and neck </t>
  </si>
  <si>
    <t xml:space="preserve">Nasal cavity </t>
  </si>
  <si>
    <t xml:space="preserve">Connective, subcutaneous and other soft tissues of thorax </t>
  </si>
  <si>
    <t xml:space="preserve">Bones of skull and face and associated joints </t>
  </si>
  <si>
    <t xml:space="preserve">Vertebral column </t>
  </si>
  <si>
    <t xml:space="preserve">Skin, NOS </t>
  </si>
  <si>
    <t xml:space="preserve">Lip, NOS </t>
  </si>
  <si>
    <t xml:space="preserve">Soft palate, NOS </t>
  </si>
  <si>
    <t>Urachus</t>
  </si>
  <si>
    <t xml:space="preserve">Ileum </t>
  </si>
  <si>
    <t>Esophagus, NOS</t>
  </si>
  <si>
    <t>Transverse colon</t>
  </si>
  <si>
    <t>Uterine adnexa</t>
  </si>
  <si>
    <t>Overlapping lesion of male genital organs</t>
  </si>
  <si>
    <t>Peripheral nerves and autonomic nervous system of abdomen</t>
  </si>
  <si>
    <t>Bladder neck</t>
  </si>
  <si>
    <t>Intrahepatic bile duct</t>
  </si>
  <si>
    <t>Male genital organs, NOS</t>
  </si>
  <si>
    <t>Medulla of adrenal gland</t>
  </si>
  <si>
    <t>Main bronchus</t>
  </si>
  <si>
    <t>Overlapping lesion of peripheral nerves and autonomic nervous system</t>
  </si>
  <si>
    <t>Peripheral nerves and autonomic nervous system of trunk, NOS</t>
  </si>
  <si>
    <t>Ascending colon</t>
  </si>
  <si>
    <t>phs003160</t>
  </si>
  <si>
    <t>phs003161</t>
  </si>
  <si>
    <t>The goal was to complete whole exome sequencing (WES) and RNA sequencing (RNA-Seq) on patient derived xenograft samples. Cancer in children is rare with approximately 15,700 new cases diagnosed annually in children 21 years or younger in the U.S. Through use of multimodality therapy (surgery, radiation therapy, and aggressive chemotherapy), 70% of patients will be 'cured' of their disease, and 5-year Event-Free Survival (EFS) exceeds 80%. Consequently, the number of patients that can be enrolled in phase I/II clinical trials is small, and most patients will have been extensively treated, hence drug/radiation resistant. Thus, preclinical studies that accurately translate into effective clinical therapy are an essential component of pediatric drug development. Our group has contributed to studies in the Pediatric Preclinical Testing Program (PPTP) and Pediatric Preclinical Testing Consortium (PPTC) that have led to clinical studies through Children's Oncology Group (COG). Of importance, we have developed and characterized over 330 Patient Derived Xenografts (PDX), developed from tumors both at diagnosis and relapse, that can be used to facilitate pediatric drug development as directed by FDA under the Research to Accelerate Cures and Equity for Children Act (RACE for Children Act).</t>
  </si>
  <si>
    <t>Peter J. Houghton, PhD</t>
  </si>
  <si>
    <t>houghtonp@uthscsa.edu</t>
  </si>
  <si>
    <t>https://doi.org/10.1016/j.celrep.2019.09.071;https://doi.org/10.1038/s41467-023-43373-1</t>
  </si>
  <si>
    <t>The primary goal of this project involves the comprehensive molecular profiling of patient-derived xenograft (PDX) mouse tumor models. Molecular profiling of each PDX model will include whole exome sequencing (WES), RNAseq, MethylEPIC arrays, CytoSNP array, and DNA fingerprint for quality control. Limited clinical demographic data (e.g. diagnosis, disease site, disease status) will be obtained. This data can be utilized to validate PDX models with matched patient tumors and can be used to guide model selection for downstream preclinical drug testing.</t>
  </si>
  <si>
    <t>Andrew Kung, MD, PhD</t>
  </si>
  <si>
    <t>kunga@mskcc.org</t>
  </si>
  <si>
    <t>Ependymomal Tumor, Posterior Fossa</t>
  </si>
  <si>
    <t>Posterior cranial fossa</t>
  </si>
  <si>
    <t>Perineum, NOS</t>
  </si>
  <si>
    <t>External upper lip</t>
  </si>
  <si>
    <t>Cranial fossa, NOS</t>
  </si>
  <si>
    <t>Thigh, NOS</t>
  </si>
  <si>
    <t>U01CA263981</t>
  </si>
  <si>
    <t>A Testing Program to Identify Novel Agents for Treatment of Pediatric and AYA High-Risk Sarcoma, Kidney and Liver Cancer</t>
  </si>
  <si>
    <t>CIC-rearranged sarcoma</t>
  </si>
  <si>
    <t>Fibroblastic osteosarcoma</t>
  </si>
  <si>
    <t>Teratoma with malignant transformation</t>
  </si>
  <si>
    <t>Sarcoma with BCOR genetic alterations</t>
  </si>
  <si>
    <t>Secretory carcinoma</t>
  </si>
  <si>
    <t>Solitary fibrous tumor, NOS</t>
  </si>
  <si>
    <t>Mature T-cell lymphoma, NOS</t>
  </si>
  <si>
    <t>Telangiectatic osteosarcoma</t>
  </si>
  <si>
    <t>Lower lobe, lung</t>
  </si>
  <si>
    <t>Overlapping lesion of floor of mouth</t>
  </si>
  <si>
    <t>Bones, Joints And Articular Cartilage Of Other And Unspecified Sites</t>
  </si>
  <si>
    <t>U01CA263967</t>
  </si>
  <si>
    <t>Pediatric Preclinical In Vivo Testing Center for Pediatric Sarcoma and Other Solid Tumors</t>
  </si>
  <si>
    <t>Childhood Cancer Data Initiative (CCDI): Pediatric In Vivo Testing Program -Sarcoma, Kidney, and Liver Cancers</t>
  </si>
  <si>
    <t>Childhood Cancer Data Initiative (CCDI): Pediatric In Vivo Testing Program - Sarcomas and other Solid Tumors</t>
  </si>
  <si>
    <t>phs002620</t>
  </si>
  <si>
    <t>Feasibility and Clinical Utility of Whole Genome Profiling in Pediatric and Young Adult Cancers</t>
  </si>
  <si>
    <t>Comprehensive Whole Genome Sequencing and Whole Transcriptome (RNASeq) analyses from 114 pediatric patients at Memorial Sloan Kettering. This dataset was used as a prospective clinical utility and feasibility study. By using our Isabl infrastructure for precision medicine, we developed a 2-week end-to-end pipeline to analyze cfDNA, WGS and WTS, which we refer to as cWGTS.</t>
  </si>
  <si>
    <t>Elli Papaemmanuil, PhD</t>
  </si>
  <si>
    <t>papaemme@mskcc.org</t>
  </si>
  <si>
    <t>phs003111</t>
  </si>
  <si>
    <t>Childhood Cancer Data Initiative (CCDI): Clonal Evolution During Metastatic Spread in High-Risk Neuroblastoma</t>
  </si>
  <si>
    <t>The goal of this study is to deliver a detailed characterization of the patterns of disease dissemination at diagnosis, during progression and in response to therapy in high-risk neuroblastoma. Longitudinal and spatially distinct tumors were collected from patients. Clinical data includes diagnosis and treatment information. Biospecimen data includes whole genome sequencing (WGS) and whole transcriptome sequencing (WTS).</t>
  </si>
  <si>
    <t>https://doi.org/10.1038/s41588-023-01395-x</t>
  </si>
  <si>
    <t>Osteoblastoma, NOS</t>
  </si>
  <si>
    <t>Basal cell adenocarcinoma</t>
  </si>
  <si>
    <t>Papillary carcinoma, encapsulated, of thyroid</t>
  </si>
  <si>
    <t>Clinical Trial Identifier</t>
  </si>
  <si>
    <t>NCT01775072</t>
  </si>
  <si>
    <t>3P30CA008748-54S3</t>
  </si>
  <si>
    <t>Undifferentiated Pleomorphic Sarcoma</t>
  </si>
  <si>
    <t>BCOR Sarcoma</t>
  </si>
  <si>
    <t>Diffuse leptomeningeal glioneuronal tumor</t>
  </si>
  <si>
    <t>Mucinous Ovarian Cancer</t>
  </si>
  <si>
    <t>Round Cell Sarcoma, NOS</t>
  </si>
  <si>
    <t>Pineal Parenchymal Tumor of Intermediate Differentiation</t>
  </si>
  <si>
    <t>Clear cell sarcoma, NOS</t>
  </si>
  <si>
    <t>Malignant Rhabdoid Tumor of the Liver</t>
  </si>
  <si>
    <t>Peripheral nerves and autonomic nervous system of head, face, and neck</t>
  </si>
  <si>
    <t>Ileum</t>
  </si>
  <si>
    <t>Muscle, NOS</t>
  </si>
  <si>
    <t>https://ccdi.cancer.gov/MCI</t>
  </si>
  <si>
    <t>Carcinoid tumor, NOS</t>
  </si>
  <si>
    <t>Carcinoma in pleomorphic adenoma</t>
  </si>
  <si>
    <t>Chondromyxoid fibroma</t>
  </si>
  <si>
    <t>Genital rhabdomyoma</t>
  </si>
  <si>
    <t>Myeloid sarcoma</t>
  </si>
  <si>
    <t>Plasmacytoma, extramedullary</t>
  </si>
  <si>
    <t>Precursor B-cell lymphoblastic leukemia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</si>
</sst>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b/>
      <sz val="12"/>
      <name val="Calibri"/>
      <family val="2"/>
    </font>
    <font>
      <sz val="11"/>
      <color theme="1"/>
      <name val="Calibri"/>
      <family val="2"/>
      <scheme val="minor"/>
    </font>
    <font>
      <sz val="8"/>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43" fontId="13" fillId="0" borderId="0" applyFont="0" applyFill="0" applyBorder="0" applyAlignment="0" applyProtection="0"/>
  </cellStyleXfs>
  <cellXfs count="49">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4" borderId="0" xfId="0" applyFill="1"/>
    <xf numFmtId="0" fontId="0" fillId="0" borderId="0" xfId="0" applyAlignment="1">
      <alignment wrapText="1"/>
    </xf>
    <xf numFmtId="0" fontId="11" fillId="0" borderId="0" xfId="0" applyFont="1" applyAlignment="1">
      <alignment wrapText="1"/>
    </xf>
    <xf numFmtId="0" fontId="11" fillId="0" borderId="0" xfId="0" applyFont="1"/>
    <xf numFmtId="0" fontId="12" fillId="5" borderId="1" xfId="0" applyFont="1" applyFill="1" applyBorder="1" applyAlignment="1">
      <alignment wrapText="1"/>
    </xf>
    <xf numFmtId="14" fontId="11" fillId="6" borderId="3" xfId="0" applyNumberFormat="1" applyFont="1" applyFill="1" applyBorder="1"/>
    <xf numFmtId="1" fontId="0" fillId="0" borderId="0" xfId="0" applyNumberFormat="1"/>
    <xf numFmtId="0" fontId="2" fillId="0" borderId="0" xfId="1"/>
    <xf numFmtId="1" fontId="0" fillId="0" borderId="0" xfId="2" applyNumberFormat="1" applyFont="1"/>
    <xf numFmtId="0" fontId="2" fillId="0" borderId="0" xfId="1" applyFill="1" applyBorder="1" applyAlignment="1">
      <alignment horizontal="left" vertical="top"/>
    </xf>
    <xf numFmtId="3" fontId="0" fillId="0" borderId="0" xfId="0" applyNumberFormat="1"/>
    <xf numFmtId="0" fontId="0" fillId="0" borderId="0" xfId="0" applyAlignment="1">
      <alignment vertical="top"/>
    </xf>
    <xf numFmtId="0" fontId="7" fillId="0" borderId="0" xfId="0" applyFont="1"/>
    <xf numFmtId="0" fontId="7" fillId="0" borderId="0" xfId="0" applyFont="1" applyAlignment="1">
      <alignment horizontal="left" vertical="top"/>
    </xf>
    <xf numFmtId="0" fontId="2" fillId="0" borderId="0" xfId="1" applyFill="1"/>
    <xf numFmtId="49" fontId="11" fillId="0" borderId="0" xfId="0" applyNumberFormat="1" applyFont="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3">
    <cellStyle name="Comma" xfId="2" builtinId="3"/>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alcChain" Target="calcChain.xml"/><Relationship Id="rId8" Type="http://schemas.openxmlformats.org/officeDocument/2006/relationships/worksheet" Target="worksheets/sheet8.xml"/></Relationships>
</file>

<file path=xl/persons/person.xml><?xml version="1.0" encoding="utf-8"?>
<personList xmlns="http://schemas.microsoft.com/office/spreadsheetml/2018/threadedcomments" xmlns:x="http://schemas.openxmlformats.org/spreadsheetml/2006/main">
  <person displayName="Flores, Ricardo (NIH/NCI) [C]" id="{17C075D1-CE7C-48E5-939A-089EDC532C54}" userId="S::floresjimenezrh@nih.gov::0bc69710-ad78-4a67-9bf1-41911f749c76"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91" dT="2023-05-31T15:36:06.08" personId="{17C075D1-CE7C-48E5-939A-089EDC532C54}" id="{39466B71-84BA-4B0D-A27B-B49B19B8C2BA}">
    <text>No grant name associated with the above grant</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NCIChildhoodCancerDataInitiative@mail.nih.gov" TargetMode="External"/></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nccrexplorer.ccdi.cancer.gov/"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seer.cancer.gov/data-software/documentation/seerstat/nccr/dec202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oi.org/10.1016/j.stem.2021.04.029;https:/doi.org/10.1016/j.celrep.2022.111363;https:/doi.org/10.1172/jci.insight.154513;https:/doi.org/10.1016/j.xpro.2023.102297" TargetMode="External"/><Relationship Id="rId2" Type="http://schemas.openxmlformats.org/officeDocument/2006/relationships/hyperlink" Target="mailto:alejandro.sweet-cordero@ucsf.edu" TargetMode="External"/><Relationship Id="rId1" Type="http://schemas.openxmlformats.org/officeDocument/2006/relationships/hyperlink" Target="mailto:Malcolm.Smith@nih.gov" TargetMode="External"/><Relationship Id="rId5" Type="http://schemas.openxmlformats.org/officeDocument/2006/relationships/printerSettings" Target="../printerSettings/printerSettings2.bin"/><Relationship Id="rId4" Type="http://schemas.openxmlformats.org/officeDocument/2006/relationships/hyperlink" Target="https://doi.org/10.1016/j.celrep.2019.09.071;https:/doi.org/10.1038/s41467-023-43373-1"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s://nccrexplorer.ccdi.cancer.gov/"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opLeftCell="A7" zoomScale="90" zoomScaleNormal="90" workbookViewId="0">
      <selection activeCell="A21" sqref="A21"/>
    </sheetView>
  </sheetViews>
  <sheetFormatPr defaultColWidth="8.81640625" defaultRowHeight="14.5" x14ac:dyDescent="0.35"/>
  <cols>
    <col min="1" max="1" width="46.1796875" customWidth="1"/>
    <col min="2" max="2" width="20.1796875" customWidth="1"/>
    <col min="3"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45" t="s">
        <v>0</v>
      </c>
      <c r="B1" s="46"/>
    </row>
    <row r="2" spans="1:15" x14ac:dyDescent="0.35">
      <c r="A2" s="47" t="s">
        <v>1</v>
      </c>
      <c r="B2" s="48"/>
    </row>
    <row r="4" spans="1:15" ht="61.5" customHeight="1" x14ac:dyDescent="0.35">
      <c r="A4" s="44" t="s">
        <v>2</v>
      </c>
      <c r="B4" s="44"/>
      <c r="C4" s="44"/>
    </row>
    <row r="7" spans="1:15" ht="21" x14ac:dyDescent="0.5">
      <c r="A7" s="17" t="s">
        <v>3</v>
      </c>
    </row>
    <row r="9" spans="1:15" ht="30" customHeight="1" x14ac:dyDescent="0.35">
      <c r="A9" s="25" t="s">
        <v>4</v>
      </c>
      <c r="B9" s="15" t="s">
        <v>5</v>
      </c>
      <c r="C9" s="3" t="s">
        <v>6</v>
      </c>
      <c r="D9" s="3" t="s">
        <v>7</v>
      </c>
      <c r="E9" s="3" t="s">
        <v>8</v>
      </c>
      <c r="F9" s="26" t="s">
        <v>9</v>
      </c>
    </row>
    <row r="10" spans="1:15" s="6" customFormat="1" x14ac:dyDescent="0.35">
      <c r="A10" s="24">
        <v>44873</v>
      </c>
      <c r="B10" s="7" t="s">
        <v>10</v>
      </c>
      <c r="C10" s="9" t="s">
        <v>11</v>
      </c>
      <c r="D10" s="8" t="s">
        <v>12</v>
      </c>
      <c r="E10" s="10" t="s">
        <v>13</v>
      </c>
      <c r="F10" s="10" t="s">
        <v>14</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6" t="s">
        <v>15</v>
      </c>
    </row>
    <row r="14" spans="1:15" ht="31" x14ac:dyDescent="0.35">
      <c r="A14" s="3" t="s">
        <v>16</v>
      </c>
      <c r="B14" s="3" t="s">
        <v>17</v>
      </c>
      <c r="C14" s="3" t="s">
        <v>18</v>
      </c>
      <c r="D14" s="3" t="s">
        <v>19</v>
      </c>
      <c r="E14" s="3" t="s">
        <v>20</v>
      </c>
      <c r="F14" s="4" t="s">
        <v>21</v>
      </c>
      <c r="G14" s="4" t="s">
        <v>22</v>
      </c>
      <c r="H14" s="3" t="s">
        <v>23</v>
      </c>
      <c r="I14" s="3" t="s">
        <v>24</v>
      </c>
      <c r="J14" s="3" t="s">
        <v>25</v>
      </c>
    </row>
    <row r="15" spans="1:15" ht="102.75" customHeight="1" x14ac:dyDescent="0.35">
      <c r="A15" s="9" t="s">
        <v>26</v>
      </c>
      <c r="B15" s="8" t="s">
        <v>27</v>
      </c>
      <c r="C15" s="9" t="s">
        <v>28</v>
      </c>
      <c r="D15" s="8" t="s">
        <v>29</v>
      </c>
      <c r="E15" s="10" t="s">
        <v>30</v>
      </c>
      <c r="F15" s="8"/>
      <c r="G15" s="8"/>
      <c r="H15" s="8" t="s">
        <v>31</v>
      </c>
      <c r="I15" s="8" t="s">
        <v>32</v>
      </c>
      <c r="J15" s="8" t="s">
        <v>33</v>
      </c>
    </row>
    <row r="17" spans="1:3" ht="15.5" x14ac:dyDescent="0.35">
      <c r="A17" s="26" t="s">
        <v>34</v>
      </c>
      <c r="B17" s="26" t="s">
        <v>35</v>
      </c>
      <c r="C17" s="32" t="s">
        <v>36</v>
      </c>
    </row>
    <row r="18" spans="1:3" x14ac:dyDescent="0.35">
      <c r="A18" s="27">
        <v>45869</v>
      </c>
      <c r="B18" s="8" t="s">
        <v>37</v>
      </c>
      <c r="C18" s="33">
        <f>IF(A18="",A10+183,A18+183)</f>
        <v>46052</v>
      </c>
    </row>
  </sheetData>
  <mergeCells count="3">
    <mergeCell ref="A4:C4"/>
    <mergeCell ref="A1:B1"/>
    <mergeCell ref="A2:B2"/>
  </mergeCells>
  <hyperlinks>
    <hyperlink ref="E15" r:id="rId1" xr:uid="{83E6B989-4FB2-433C-AFBE-9C5C48ECDCC8}"/>
  </hyperlinks>
  <pageMargins left="0.7" right="0.7" top="0.75" bottom="0.75" header="0.3" footer="0.3"/>
  <pageSetup orientation="portrait" horizontalDpi="90" verticalDpi="90" r:id="rId2"/>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Sheet1!$A$2:$A$6</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Sheet1!$G$2:$G$3</xm:f>
          </x14:formula1>
          <xm:sqref>B18</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4F8DB-BBE6-4480-A8A8-6A0554A6AA17}">
  <dimension ref="A1:H118"/>
  <sheetViews>
    <sheetView topLeftCell="A84" workbookViewId="0">
      <selection activeCell="I108" sqref="I108"/>
    </sheetView>
  </sheetViews>
  <sheetFormatPr defaultColWidth="15.1796875" defaultRowHeight="14.5" x14ac:dyDescent="0.35"/>
  <cols>
    <col min="1" max="1" width="7.453125" bestFit="1" customWidth="1"/>
    <col min="2" max="2" width="14.453125" bestFit="1" customWidth="1"/>
    <col min="3" max="3" width="8.1796875" bestFit="1" customWidth="1"/>
    <col min="4" max="4" width="14.81640625" bestFit="1" customWidth="1"/>
    <col min="5" max="5" width="21.453125" customWidth="1"/>
    <col min="6" max="6" width="26.81640625" customWidth="1"/>
    <col min="7" max="7" width="8" customWidth="1"/>
    <col min="8" max="8" width="7.81640625" bestFit="1"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8</v>
      </c>
      <c r="B2" s="19">
        <v>0</v>
      </c>
      <c r="C2" s="19">
        <v>1</v>
      </c>
      <c r="D2" s="19">
        <v>1</v>
      </c>
      <c r="E2" t="s">
        <v>129</v>
      </c>
      <c r="F2" t="s">
        <v>130</v>
      </c>
      <c r="G2" t="s">
        <v>131</v>
      </c>
      <c r="H2">
        <v>732</v>
      </c>
    </row>
    <row r="3" spans="1:8" x14ac:dyDescent="0.35">
      <c r="A3" s="23">
        <v>8</v>
      </c>
      <c r="B3" s="19">
        <v>0</v>
      </c>
      <c r="C3" s="19">
        <v>1</v>
      </c>
      <c r="D3" s="19">
        <v>1</v>
      </c>
      <c r="E3" t="s">
        <v>129</v>
      </c>
      <c r="F3" t="s">
        <v>132</v>
      </c>
      <c r="G3" t="s">
        <v>131</v>
      </c>
      <c r="H3">
        <v>714</v>
      </c>
    </row>
    <row r="4" spans="1:8" x14ac:dyDescent="0.35">
      <c r="A4" s="23">
        <v>8</v>
      </c>
      <c r="B4" s="19">
        <v>0</v>
      </c>
      <c r="C4" s="19">
        <v>1</v>
      </c>
      <c r="D4" s="19">
        <v>1</v>
      </c>
      <c r="E4" t="s">
        <v>129</v>
      </c>
      <c r="F4" t="s">
        <v>133</v>
      </c>
      <c r="G4" t="s">
        <v>131</v>
      </c>
      <c r="H4">
        <v>741</v>
      </c>
    </row>
    <row r="5" spans="1:8" x14ac:dyDescent="0.35">
      <c r="A5" s="23">
        <v>8</v>
      </c>
      <c r="B5" s="19">
        <v>0</v>
      </c>
      <c r="C5" s="19">
        <v>1</v>
      </c>
      <c r="D5" s="19">
        <v>1</v>
      </c>
      <c r="E5" t="s">
        <v>129</v>
      </c>
      <c r="F5" t="s">
        <v>134</v>
      </c>
      <c r="G5" t="s">
        <v>131</v>
      </c>
      <c r="H5">
        <v>478</v>
      </c>
    </row>
    <row r="6" spans="1:8" x14ac:dyDescent="0.35">
      <c r="A6" s="23">
        <v>8</v>
      </c>
      <c r="B6" s="19">
        <v>0</v>
      </c>
      <c r="C6" s="19">
        <v>1</v>
      </c>
      <c r="D6" s="19">
        <v>1</v>
      </c>
      <c r="E6" t="s">
        <v>129</v>
      </c>
      <c r="F6" t="s">
        <v>135</v>
      </c>
      <c r="G6" t="s">
        <v>131</v>
      </c>
      <c r="H6">
        <v>125</v>
      </c>
    </row>
    <row r="7" spans="1:8" x14ac:dyDescent="0.35">
      <c r="A7" s="23">
        <v>8</v>
      </c>
      <c r="B7" s="19">
        <v>0</v>
      </c>
      <c r="C7" s="19">
        <v>1</v>
      </c>
      <c r="D7" s="19">
        <v>1</v>
      </c>
      <c r="E7" t="s">
        <v>129</v>
      </c>
      <c r="F7" t="s">
        <v>136</v>
      </c>
      <c r="G7" t="s">
        <v>131</v>
      </c>
      <c r="H7">
        <v>38</v>
      </c>
    </row>
    <row r="8" spans="1:8" x14ac:dyDescent="0.35">
      <c r="A8" s="23">
        <v>8</v>
      </c>
      <c r="B8" s="19">
        <v>0</v>
      </c>
      <c r="C8" s="19">
        <v>1</v>
      </c>
      <c r="D8" s="19">
        <v>1</v>
      </c>
      <c r="E8" t="s">
        <v>129</v>
      </c>
      <c r="F8" t="s">
        <v>137</v>
      </c>
      <c r="G8" t="s">
        <v>131</v>
      </c>
      <c r="H8" s="34">
        <v>20</v>
      </c>
    </row>
    <row r="9" spans="1:8" x14ac:dyDescent="0.35">
      <c r="A9" s="23">
        <v>8</v>
      </c>
      <c r="B9" s="19">
        <v>0</v>
      </c>
      <c r="C9" s="19">
        <v>1</v>
      </c>
      <c r="D9" s="19">
        <v>1</v>
      </c>
      <c r="E9" t="s">
        <v>129</v>
      </c>
      <c r="F9" t="s">
        <v>138</v>
      </c>
      <c r="G9" t="s">
        <v>131</v>
      </c>
      <c r="H9" s="34">
        <v>9</v>
      </c>
    </row>
    <row r="10" spans="1:8" x14ac:dyDescent="0.35">
      <c r="A10" s="23">
        <v>8</v>
      </c>
      <c r="B10" s="19">
        <v>0</v>
      </c>
      <c r="C10" s="19">
        <v>1</v>
      </c>
      <c r="D10" s="19">
        <v>1</v>
      </c>
      <c r="E10" t="s">
        <v>129</v>
      </c>
      <c r="F10" t="s">
        <v>613</v>
      </c>
      <c r="G10" t="s">
        <v>131</v>
      </c>
      <c r="H10" s="34">
        <v>38</v>
      </c>
    </row>
    <row r="11" spans="1:8" x14ac:dyDescent="0.35">
      <c r="A11" s="23">
        <v>8</v>
      </c>
      <c r="B11" s="2">
        <v>0</v>
      </c>
      <c r="C11" s="19">
        <v>1</v>
      </c>
      <c r="D11" s="19">
        <v>1</v>
      </c>
      <c r="E11" t="s">
        <v>129</v>
      </c>
      <c r="F11" t="s">
        <v>139</v>
      </c>
      <c r="G11" t="s">
        <v>131</v>
      </c>
      <c r="H11">
        <f>H76-SUM(H2:H10)</f>
        <v>1046</v>
      </c>
    </row>
    <row r="12" spans="1:8" x14ac:dyDescent="0.35">
      <c r="A12" s="23">
        <v>8</v>
      </c>
      <c r="B12" s="19">
        <v>0</v>
      </c>
      <c r="C12" s="19">
        <v>1</v>
      </c>
      <c r="D12" s="19">
        <v>1</v>
      </c>
      <c r="E12" t="s">
        <v>151</v>
      </c>
      <c r="F12" t="s">
        <v>930</v>
      </c>
      <c r="G12" t="s">
        <v>131</v>
      </c>
      <c r="H12">
        <v>377</v>
      </c>
    </row>
    <row r="13" spans="1:8" x14ac:dyDescent="0.35">
      <c r="A13" s="23">
        <v>8</v>
      </c>
      <c r="B13" s="19">
        <v>0</v>
      </c>
      <c r="C13" s="19">
        <v>1</v>
      </c>
      <c r="D13" s="19">
        <v>1</v>
      </c>
      <c r="E13" t="s">
        <v>151</v>
      </c>
      <c r="F13" t="s">
        <v>614</v>
      </c>
      <c r="G13" t="s">
        <v>131</v>
      </c>
      <c r="H13">
        <v>370</v>
      </c>
    </row>
    <row r="14" spans="1:8" x14ac:dyDescent="0.35">
      <c r="A14" s="23">
        <v>8</v>
      </c>
      <c r="B14" s="19">
        <v>0</v>
      </c>
      <c r="C14" s="19">
        <v>1</v>
      </c>
      <c r="D14" s="19">
        <v>1</v>
      </c>
      <c r="E14" t="s">
        <v>151</v>
      </c>
      <c r="F14" t="s">
        <v>616</v>
      </c>
      <c r="G14" t="s">
        <v>131</v>
      </c>
      <c r="H14">
        <v>347</v>
      </c>
    </row>
    <row r="15" spans="1:8" x14ac:dyDescent="0.35">
      <c r="A15" s="23">
        <v>8</v>
      </c>
      <c r="B15" s="19">
        <v>0</v>
      </c>
      <c r="C15" s="19">
        <v>1</v>
      </c>
      <c r="D15" s="19">
        <v>1</v>
      </c>
      <c r="E15" t="s">
        <v>151</v>
      </c>
      <c r="F15" t="s">
        <v>1060</v>
      </c>
      <c r="G15" t="s">
        <v>131</v>
      </c>
      <c r="H15">
        <v>285</v>
      </c>
    </row>
    <row r="16" spans="1:8" x14ac:dyDescent="0.35">
      <c r="A16" s="23">
        <v>8</v>
      </c>
      <c r="B16" s="19">
        <v>0</v>
      </c>
      <c r="C16" s="19">
        <v>1</v>
      </c>
      <c r="D16" s="19">
        <v>1</v>
      </c>
      <c r="E16" t="s">
        <v>151</v>
      </c>
      <c r="F16" t="s">
        <v>1061</v>
      </c>
      <c r="G16" t="s">
        <v>131</v>
      </c>
      <c r="H16">
        <v>228</v>
      </c>
    </row>
    <row r="17" spans="1:8" x14ac:dyDescent="0.35">
      <c r="A17" s="23">
        <v>8</v>
      </c>
      <c r="B17" s="19">
        <v>0</v>
      </c>
      <c r="C17" s="19">
        <v>1</v>
      </c>
      <c r="D17" s="19">
        <v>1</v>
      </c>
      <c r="E17" t="s">
        <v>151</v>
      </c>
      <c r="F17" t="s">
        <v>615</v>
      </c>
      <c r="G17" t="s">
        <v>131</v>
      </c>
      <c r="H17">
        <v>201</v>
      </c>
    </row>
    <row r="18" spans="1:8" x14ac:dyDescent="0.35">
      <c r="A18" s="23">
        <v>8</v>
      </c>
      <c r="B18" s="19">
        <v>0</v>
      </c>
      <c r="C18" s="19">
        <v>1</v>
      </c>
      <c r="D18" s="19">
        <v>1</v>
      </c>
      <c r="E18" t="s">
        <v>151</v>
      </c>
      <c r="F18" t="s">
        <v>1062</v>
      </c>
      <c r="G18" t="s">
        <v>131</v>
      </c>
      <c r="H18">
        <v>182</v>
      </c>
    </row>
    <row r="19" spans="1:8" x14ac:dyDescent="0.35">
      <c r="A19" s="23">
        <v>8</v>
      </c>
      <c r="B19" s="19">
        <v>0</v>
      </c>
      <c r="C19" s="19">
        <v>1</v>
      </c>
      <c r="D19" s="19">
        <v>1</v>
      </c>
      <c r="E19" t="s">
        <v>151</v>
      </c>
      <c r="F19" t="s">
        <v>1063</v>
      </c>
      <c r="G19" t="s">
        <v>131</v>
      </c>
      <c r="H19">
        <v>116</v>
      </c>
    </row>
    <row r="20" spans="1:8" x14ac:dyDescent="0.35">
      <c r="A20" s="23">
        <v>8</v>
      </c>
      <c r="B20" s="19">
        <v>0</v>
      </c>
      <c r="C20" s="19">
        <v>1</v>
      </c>
      <c r="D20" s="19">
        <v>1</v>
      </c>
      <c r="E20" t="s">
        <v>151</v>
      </c>
      <c r="F20" t="s">
        <v>617</v>
      </c>
      <c r="G20" t="s">
        <v>131</v>
      </c>
      <c r="H20">
        <v>88</v>
      </c>
    </row>
    <row r="21" spans="1:8" x14ac:dyDescent="0.35">
      <c r="A21" s="23">
        <v>8</v>
      </c>
      <c r="B21" s="19">
        <v>0</v>
      </c>
      <c r="C21" s="19">
        <v>1</v>
      </c>
      <c r="D21" s="19">
        <v>1</v>
      </c>
      <c r="E21" t="s">
        <v>151</v>
      </c>
      <c r="F21" t="s">
        <v>1064</v>
      </c>
      <c r="G21" t="s">
        <v>131</v>
      </c>
      <c r="H21">
        <v>75</v>
      </c>
    </row>
    <row r="22" spans="1:8" x14ac:dyDescent="0.35">
      <c r="A22" s="23">
        <v>8</v>
      </c>
      <c r="B22" s="19">
        <v>0</v>
      </c>
      <c r="C22" s="19">
        <v>1</v>
      </c>
      <c r="D22" s="19">
        <v>1</v>
      </c>
      <c r="E22" t="s">
        <v>151</v>
      </c>
      <c r="F22" t="s">
        <v>552</v>
      </c>
      <c r="G22" t="s">
        <v>131</v>
      </c>
      <c r="H22">
        <v>50</v>
      </c>
    </row>
    <row r="23" spans="1:8" x14ac:dyDescent="0.35">
      <c r="A23" s="23">
        <v>8</v>
      </c>
      <c r="B23" s="19">
        <v>0</v>
      </c>
      <c r="C23" s="19">
        <v>1</v>
      </c>
      <c r="D23" s="19">
        <v>1</v>
      </c>
      <c r="E23" t="s">
        <v>151</v>
      </c>
      <c r="F23" t="s">
        <v>1065</v>
      </c>
      <c r="G23" t="s">
        <v>131</v>
      </c>
      <c r="H23">
        <v>44</v>
      </c>
    </row>
    <row r="24" spans="1:8" x14ac:dyDescent="0.35">
      <c r="A24" s="23">
        <v>8</v>
      </c>
      <c r="B24" s="19">
        <v>0</v>
      </c>
      <c r="C24" s="19">
        <v>1</v>
      </c>
      <c r="D24" s="19">
        <v>1</v>
      </c>
      <c r="E24" t="s">
        <v>151</v>
      </c>
      <c r="F24" t="s">
        <v>664</v>
      </c>
      <c r="G24" t="s">
        <v>131</v>
      </c>
      <c r="H24">
        <v>41</v>
      </c>
    </row>
    <row r="25" spans="1:8" x14ac:dyDescent="0.35">
      <c r="A25" s="23">
        <v>8</v>
      </c>
      <c r="B25" s="19">
        <v>0</v>
      </c>
      <c r="C25" s="19">
        <v>1</v>
      </c>
      <c r="D25" s="19">
        <v>1</v>
      </c>
      <c r="E25" t="s">
        <v>151</v>
      </c>
      <c r="F25" t="s">
        <v>260</v>
      </c>
      <c r="G25" t="s">
        <v>131</v>
      </c>
      <c r="H25">
        <v>36</v>
      </c>
    </row>
    <row r="26" spans="1:8" x14ac:dyDescent="0.35">
      <c r="A26" s="23">
        <v>8</v>
      </c>
      <c r="B26" s="19">
        <v>0</v>
      </c>
      <c r="C26" s="19">
        <v>1</v>
      </c>
      <c r="D26" s="19">
        <v>1</v>
      </c>
      <c r="E26" t="s">
        <v>151</v>
      </c>
      <c r="F26" t="s">
        <v>1066</v>
      </c>
      <c r="G26" t="s">
        <v>131</v>
      </c>
      <c r="H26">
        <v>36</v>
      </c>
    </row>
    <row r="27" spans="1:8" x14ac:dyDescent="0.35">
      <c r="A27" s="23">
        <v>8</v>
      </c>
      <c r="B27" s="19">
        <v>0</v>
      </c>
      <c r="C27" s="19">
        <v>1</v>
      </c>
      <c r="D27" s="19">
        <v>1</v>
      </c>
      <c r="E27" t="s">
        <v>151</v>
      </c>
      <c r="F27" t="s">
        <v>402</v>
      </c>
      <c r="G27" t="s">
        <v>131</v>
      </c>
      <c r="H27">
        <v>30</v>
      </c>
    </row>
    <row r="28" spans="1:8" x14ac:dyDescent="0.35">
      <c r="A28" s="23">
        <v>8</v>
      </c>
      <c r="B28" s="19">
        <v>0</v>
      </c>
      <c r="C28" s="19">
        <v>1</v>
      </c>
      <c r="D28" s="19">
        <v>1</v>
      </c>
      <c r="E28" t="s">
        <v>151</v>
      </c>
      <c r="F28" t="s">
        <v>619</v>
      </c>
      <c r="G28" t="s">
        <v>131</v>
      </c>
      <c r="H28">
        <v>28</v>
      </c>
    </row>
    <row r="29" spans="1:8" x14ac:dyDescent="0.35">
      <c r="A29" s="23">
        <v>8</v>
      </c>
      <c r="B29" s="19">
        <v>0</v>
      </c>
      <c r="C29" s="19">
        <v>1</v>
      </c>
      <c r="D29" s="19">
        <v>1</v>
      </c>
      <c r="E29" t="s">
        <v>151</v>
      </c>
      <c r="F29" t="s">
        <v>620</v>
      </c>
      <c r="G29" t="s">
        <v>131</v>
      </c>
      <c r="H29">
        <v>26</v>
      </c>
    </row>
    <row r="30" spans="1:8" x14ac:dyDescent="0.35">
      <c r="A30" s="23">
        <v>8</v>
      </c>
      <c r="B30" s="19">
        <v>0</v>
      </c>
      <c r="C30" s="19">
        <v>1</v>
      </c>
      <c r="D30" s="19">
        <v>1</v>
      </c>
      <c r="E30" t="s">
        <v>151</v>
      </c>
      <c r="F30" t="s">
        <v>267</v>
      </c>
      <c r="G30" t="s">
        <v>131</v>
      </c>
      <c r="H30">
        <v>25</v>
      </c>
    </row>
    <row r="31" spans="1:8" x14ac:dyDescent="0.35">
      <c r="A31" s="23">
        <v>8</v>
      </c>
      <c r="B31" s="19">
        <v>0</v>
      </c>
      <c r="C31" s="19">
        <v>1</v>
      </c>
      <c r="D31" s="19">
        <v>1</v>
      </c>
      <c r="E31" t="s">
        <v>151</v>
      </c>
      <c r="F31" t="s">
        <v>622</v>
      </c>
      <c r="G31" t="s">
        <v>131</v>
      </c>
      <c r="H31">
        <v>25</v>
      </c>
    </row>
    <row r="32" spans="1:8" x14ac:dyDescent="0.35">
      <c r="A32" s="23">
        <v>8</v>
      </c>
      <c r="B32" s="19">
        <v>0</v>
      </c>
      <c r="C32" s="19">
        <v>1</v>
      </c>
      <c r="D32" s="19">
        <v>1</v>
      </c>
      <c r="E32" t="s">
        <v>151</v>
      </c>
      <c r="F32" t="s">
        <v>621</v>
      </c>
      <c r="G32" t="s">
        <v>131</v>
      </c>
      <c r="H32">
        <v>23</v>
      </c>
    </row>
    <row r="33" spans="1:8" x14ac:dyDescent="0.35">
      <c r="A33" s="23">
        <v>8</v>
      </c>
      <c r="B33" s="19">
        <v>0</v>
      </c>
      <c r="C33" s="19">
        <v>1</v>
      </c>
      <c r="D33" s="19">
        <v>1</v>
      </c>
      <c r="E33" t="s">
        <v>151</v>
      </c>
      <c r="F33" t="s">
        <v>618</v>
      </c>
      <c r="G33" t="s">
        <v>131</v>
      </c>
      <c r="H33">
        <v>22</v>
      </c>
    </row>
    <row r="34" spans="1:8" x14ac:dyDescent="0.35">
      <c r="A34" s="23">
        <v>8</v>
      </c>
      <c r="B34" s="19">
        <v>0</v>
      </c>
      <c r="C34" s="19">
        <v>1</v>
      </c>
      <c r="D34" s="19">
        <v>1</v>
      </c>
      <c r="E34" t="s">
        <v>151</v>
      </c>
      <c r="F34" t="s">
        <v>1067</v>
      </c>
      <c r="G34" t="s">
        <v>131</v>
      </c>
      <c r="H34">
        <v>16</v>
      </c>
    </row>
    <row r="35" spans="1:8" x14ac:dyDescent="0.35">
      <c r="A35" s="23">
        <v>8</v>
      </c>
      <c r="B35" s="19">
        <v>0</v>
      </c>
      <c r="C35" s="19">
        <v>1</v>
      </c>
      <c r="D35" s="19">
        <v>1</v>
      </c>
      <c r="E35" t="s">
        <v>151</v>
      </c>
      <c r="F35" t="s">
        <v>624</v>
      </c>
      <c r="G35" t="s">
        <v>131</v>
      </c>
      <c r="H35">
        <v>14</v>
      </c>
    </row>
    <row r="36" spans="1:8" x14ac:dyDescent="0.35">
      <c r="A36" s="23">
        <v>8</v>
      </c>
      <c r="B36" s="19">
        <v>0</v>
      </c>
      <c r="C36" s="19">
        <v>1</v>
      </c>
      <c r="D36" s="19">
        <v>1</v>
      </c>
      <c r="E36" t="s">
        <v>151</v>
      </c>
      <c r="F36" t="s">
        <v>623</v>
      </c>
      <c r="G36" t="s">
        <v>131</v>
      </c>
      <c r="H36">
        <v>14</v>
      </c>
    </row>
    <row r="37" spans="1:8" x14ac:dyDescent="0.35">
      <c r="A37" s="23">
        <v>8</v>
      </c>
      <c r="B37" s="19">
        <v>0</v>
      </c>
      <c r="C37" s="19">
        <v>1</v>
      </c>
      <c r="D37" s="19">
        <v>1</v>
      </c>
      <c r="E37" t="s">
        <v>151</v>
      </c>
      <c r="F37" t="s">
        <v>262</v>
      </c>
      <c r="G37" t="s">
        <v>131</v>
      </c>
      <c r="H37">
        <v>13</v>
      </c>
    </row>
    <row r="38" spans="1:8" x14ac:dyDescent="0.35">
      <c r="A38" s="23">
        <v>8</v>
      </c>
      <c r="B38" s="19">
        <v>0</v>
      </c>
      <c r="C38" s="19">
        <v>1</v>
      </c>
      <c r="D38" s="19">
        <v>1</v>
      </c>
      <c r="E38" t="s">
        <v>151</v>
      </c>
      <c r="F38" t="s">
        <v>1068</v>
      </c>
      <c r="G38" t="s">
        <v>131</v>
      </c>
      <c r="H38">
        <v>13</v>
      </c>
    </row>
    <row r="39" spans="1:8" x14ac:dyDescent="0.35">
      <c r="A39" s="23">
        <v>8</v>
      </c>
      <c r="B39" s="19">
        <v>0</v>
      </c>
      <c r="C39" s="19">
        <v>1</v>
      </c>
      <c r="D39" s="19">
        <v>1</v>
      </c>
      <c r="E39" t="s">
        <v>151</v>
      </c>
      <c r="F39" t="s">
        <v>1069</v>
      </c>
      <c r="G39" t="s">
        <v>131</v>
      </c>
      <c r="H39">
        <v>12</v>
      </c>
    </row>
    <row r="40" spans="1:8" x14ac:dyDescent="0.35">
      <c r="A40" s="23">
        <v>8</v>
      </c>
      <c r="B40" s="19">
        <v>0</v>
      </c>
      <c r="C40" s="19">
        <v>1</v>
      </c>
      <c r="D40" s="19">
        <v>1</v>
      </c>
      <c r="E40" t="s">
        <v>151</v>
      </c>
      <c r="F40" t="s">
        <v>1070</v>
      </c>
      <c r="G40" t="s">
        <v>131</v>
      </c>
      <c r="H40">
        <v>12</v>
      </c>
    </row>
    <row r="41" spans="1:8" x14ac:dyDescent="0.35">
      <c r="A41" s="23">
        <v>8</v>
      </c>
      <c r="B41" s="19">
        <v>0</v>
      </c>
      <c r="C41" s="19">
        <v>1</v>
      </c>
      <c r="D41" s="19">
        <v>1</v>
      </c>
      <c r="E41" t="s">
        <v>151</v>
      </c>
      <c r="F41" t="s">
        <v>1071</v>
      </c>
      <c r="G41" t="s">
        <v>131</v>
      </c>
      <c r="H41">
        <v>11</v>
      </c>
    </row>
    <row r="42" spans="1:8" x14ac:dyDescent="0.35">
      <c r="A42" s="23">
        <v>8</v>
      </c>
      <c r="B42" s="19">
        <v>0</v>
      </c>
      <c r="C42" s="19">
        <v>1</v>
      </c>
      <c r="D42" s="19">
        <v>1</v>
      </c>
      <c r="E42" t="s">
        <v>151</v>
      </c>
      <c r="F42" t="s">
        <v>1072</v>
      </c>
      <c r="G42" t="s">
        <v>131</v>
      </c>
      <c r="H42">
        <v>11</v>
      </c>
    </row>
    <row r="43" spans="1:8" x14ac:dyDescent="0.35">
      <c r="A43" s="23">
        <v>8</v>
      </c>
      <c r="B43" s="19">
        <v>0</v>
      </c>
      <c r="C43" s="19">
        <v>1</v>
      </c>
      <c r="D43" s="19">
        <v>1</v>
      </c>
      <c r="E43" t="s">
        <v>151</v>
      </c>
      <c r="F43" t="s">
        <v>213</v>
      </c>
      <c r="G43" t="s">
        <v>131</v>
      </c>
      <c r="H43">
        <v>11</v>
      </c>
    </row>
    <row r="44" spans="1:8" x14ac:dyDescent="0.35">
      <c r="A44" s="23">
        <v>8</v>
      </c>
      <c r="B44" s="19">
        <v>0</v>
      </c>
      <c r="C44" s="19">
        <v>1</v>
      </c>
      <c r="D44" s="19">
        <v>1</v>
      </c>
      <c r="E44" t="s">
        <v>151</v>
      </c>
      <c r="F44" t="s">
        <v>626</v>
      </c>
      <c r="G44" t="s">
        <v>131</v>
      </c>
      <c r="H44">
        <v>10</v>
      </c>
    </row>
    <row r="45" spans="1:8" x14ac:dyDescent="0.35">
      <c r="A45" s="23">
        <v>8</v>
      </c>
      <c r="B45" s="19">
        <v>0</v>
      </c>
      <c r="C45" s="19">
        <v>1</v>
      </c>
      <c r="D45" s="19">
        <v>1</v>
      </c>
      <c r="E45" t="s">
        <v>151</v>
      </c>
      <c r="F45" t="s">
        <v>625</v>
      </c>
      <c r="G45" t="s">
        <v>131</v>
      </c>
      <c r="H45">
        <v>9</v>
      </c>
    </row>
    <row r="46" spans="1:8" x14ac:dyDescent="0.35">
      <c r="A46" s="23">
        <v>8</v>
      </c>
      <c r="B46" s="19">
        <v>0</v>
      </c>
      <c r="C46" s="19">
        <v>1</v>
      </c>
      <c r="D46" s="19">
        <v>1</v>
      </c>
      <c r="E46" t="s">
        <v>151</v>
      </c>
      <c r="F46" t="s">
        <v>1073</v>
      </c>
      <c r="G46" t="s">
        <v>131</v>
      </c>
      <c r="H46">
        <v>8</v>
      </c>
    </row>
    <row r="47" spans="1:8" x14ac:dyDescent="0.35">
      <c r="A47" s="23">
        <v>8</v>
      </c>
      <c r="B47" s="19">
        <v>0</v>
      </c>
      <c r="C47" s="19">
        <v>1</v>
      </c>
      <c r="D47" s="19">
        <v>1</v>
      </c>
      <c r="E47" t="s">
        <v>151</v>
      </c>
      <c r="F47" t="s">
        <v>627</v>
      </c>
      <c r="G47" t="s">
        <v>131</v>
      </c>
      <c r="H47">
        <v>7</v>
      </c>
    </row>
    <row r="48" spans="1:8" x14ac:dyDescent="0.35">
      <c r="A48" s="23">
        <v>8</v>
      </c>
      <c r="B48" s="19">
        <v>0</v>
      </c>
      <c r="C48" s="19">
        <v>1</v>
      </c>
      <c r="D48" s="19">
        <v>1</v>
      </c>
      <c r="E48" t="s">
        <v>151</v>
      </c>
      <c r="F48" t="s">
        <v>701</v>
      </c>
      <c r="G48" t="s">
        <v>131</v>
      </c>
      <c r="H48">
        <v>7</v>
      </c>
    </row>
    <row r="49" spans="1:8" x14ac:dyDescent="0.35">
      <c r="A49" s="23">
        <v>8</v>
      </c>
      <c r="B49" s="19">
        <v>0</v>
      </c>
      <c r="C49" s="19">
        <v>1</v>
      </c>
      <c r="D49" s="19">
        <v>1</v>
      </c>
      <c r="E49" t="s">
        <v>151</v>
      </c>
      <c r="F49" t="s">
        <v>309</v>
      </c>
      <c r="G49" t="s">
        <v>131</v>
      </c>
      <c r="H49">
        <v>6</v>
      </c>
    </row>
    <row r="50" spans="1:8" x14ac:dyDescent="0.35">
      <c r="A50" s="23">
        <v>8</v>
      </c>
      <c r="B50" s="19">
        <v>0</v>
      </c>
      <c r="C50" s="19">
        <v>1</v>
      </c>
      <c r="D50" s="19">
        <v>1</v>
      </c>
      <c r="E50" t="s">
        <v>151</v>
      </c>
      <c r="F50" t="s">
        <v>1074</v>
      </c>
      <c r="G50" t="s">
        <v>131</v>
      </c>
      <c r="H50">
        <v>6</v>
      </c>
    </row>
    <row r="51" spans="1:8" x14ac:dyDescent="0.35">
      <c r="A51" s="23">
        <v>8</v>
      </c>
      <c r="B51" s="19">
        <v>0</v>
      </c>
      <c r="C51" s="19">
        <v>1</v>
      </c>
      <c r="D51" s="19">
        <v>1</v>
      </c>
      <c r="E51" t="s">
        <v>151</v>
      </c>
      <c r="F51" t="s">
        <v>1075</v>
      </c>
      <c r="G51" t="s">
        <v>131</v>
      </c>
      <c r="H51">
        <v>6</v>
      </c>
    </row>
    <row r="52" spans="1:8" x14ac:dyDescent="0.35">
      <c r="A52" s="23">
        <v>8</v>
      </c>
      <c r="B52" s="19">
        <v>0</v>
      </c>
      <c r="C52" s="19">
        <v>1</v>
      </c>
      <c r="D52" s="19">
        <v>1</v>
      </c>
      <c r="E52" t="s">
        <v>151</v>
      </c>
      <c r="F52" t="s">
        <v>273</v>
      </c>
      <c r="G52" t="s">
        <v>131</v>
      </c>
      <c r="H52">
        <v>6</v>
      </c>
    </row>
    <row r="53" spans="1:8" x14ac:dyDescent="0.35">
      <c r="A53" s="23">
        <v>8</v>
      </c>
      <c r="B53" s="19">
        <v>0</v>
      </c>
      <c r="C53" s="19">
        <v>1</v>
      </c>
      <c r="D53" s="19">
        <v>1</v>
      </c>
      <c r="E53" t="s">
        <v>151</v>
      </c>
      <c r="F53" t="s">
        <v>628</v>
      </c>
      <c r="G53" t="s">
        <v>131</v>
      </c>
      <c r="H53">
        <v>6</v>
      </c>
    </row>
    <row r="54" spans="1:8" x14ac:dyDescent="0.35">
      <c r="A54" s="23">
        <v>8</v>
      </c>
      <c r="B54" s="19">
        <v>0</v>
      </c>
      <c r="C54" s="19">
        <v>1</v>
      </c>
      <c r="D54" s="19">
        <v>1</v>
      </c>
      <c r="E54" t="s">
        <v>151</v>
      </c>
      <c r="F54" t="s">
        <v>323</v>
      </c>
      <c r="G54" t="s">
        <v>131</v>
      </c>
      <c r="H54">
        <v>5</v>
      </c>
    </row>
    <row r="55" spans="1:8" x14ac:dyDescent="0.35">
      <c r="A55" s="23">
        <v>8</v>
      </c>
      <c r="B55" s="19">
        <v>0</v>
      </c>
      <c r="C55" s="19">
        <v>1</v>
      </c>
      <c r="D55" s="19">
        <v>1</v>
      </c>
      <c r="E55" t="s">
        <v>151</v>
      </c>
      <c r="F55" t="s">
        <v>316</v>
      </c>
      <c r="G55" t="s">
        <v>131</v>
      </c>
      <c r="H55">
        <v>5</v>
      </c>
    </row>
    <row r="56" spans="1:8" x14ac:dyDescent="0.35">
      <c r="A56" s="23">
        <v>8</v>
      </c>
      <c r="B56" s="19">
        <v>0</v>
      </c>
      <c r="C56" s="19">
        <v>1</v>
      </c>
      <c r="D56" s="19">
        <v>1</v>
      </c>
      <c r="E56" t="s">
        <v>151</v>
      </c>
      <c r="F56" t="s">
        <v>1076</v>
      </c>
      <c r="G56" t="s">
        <v>131</v>
      </c>
      <c r="H56">
        <v>5</v>
      </c>
    </row>
    <row r="57" spans="1:8" x14ac:dyDescent="0.35">
      <c r="A57" s="23">
        <v>8</v>
      </c>
      <c r="B57" s="19">
        <v>0</v>
      </c>
      <c r="C57" s="19">
        <v>1</v>
      </c>
      <c r="D57" s="19">
        <v>1</v>
      </c>
      <c r="E57" t="s">
        <v>151</v>
      </c>
      <c r="F57" t="s">
        <v>1077</v>
      </c>
      <c r="G57" t="s">
        <v>131</v>
      </c>
      <c r="H57">
        <v>5</v>
      </c>
    </row>
    <row r="58" spans="1:8" x14ac:dyDescent="0.35">
      <c r="A58" s="23">
        <v>8</v>
      </c>
      <c r="B58" s="19">
        <v>0</v>
      </c>
      <c r="C58" s="19">
        <v>1</v>
      </c>
      <c r="D58" s="19">
        <v>1</v>
      </c>
      <c r="E58" t="s">
        <v>151</v>
      </c>
      <c r="F58" t="s">
        <v>629</v>
      </c>
      <c r="G58" t="s">
        <v>131</v>
      </c>
      <c r="H58">
        <v>4</v>
      </c>
    </row>
    <row r="59" spans="1:8" x14ac:dyDescent="0.35">
      <c r="A59" s="23">
        <v>8</v>
      </c>
      <c r="B59" s="19">
        <v>0</v>
      </c>
      <c r="C59" s="19">
        <v>1</v>
      </c>
      <c r="D59" s="19">
        <v>1</v>
      </c>
      <c r="E59" t="s">
        <v>151</v>
      </c>
      <c r="F59" t="s">
        <v>572</v>
      </c>
      <c r="G59" t="s">
        <v>131</v>
      </c>
      <c r="H59">
        <v>4</v>
      </c>
    </row>
    <row r="60" spans="1:8" x14ac:dyDescent="0.35">
      <c r="A60" s="23">
        <v>8</v>
      </c>
      <c r="B60" s="19">
        <v>0</v>
      </c>
      <c r="C60" s="19">
        <v>1</v>
      </c>
      <c r="D60" s="19">
        <v>1</v>
      </c>
      <c r="E60" t="s">
        <v>151</v>
      </c>
      <c r="F60" t="s">
        <v>1078</v>
      </c>
      <c r="G60" t="s">
        <v>131</v>
      </c>
      <c r="H60">
        <v>3</v>
      </c>
    </row>
    <row r="61" spans="1:8" x14ac:dyDescent="0.35">
      <c r="A61" s="23">
        <v>8</v>
      </c>
      <c r="B61" s="19">
        <v>0</v>
      </c>
      <c r="C61" s="19">
        <v>1</v>
      </c>
      <c r="D61" s="19">
        <v>1</v>
      </c>
      <c r="E61" t="s">
        <v>151</v>
      </c>
      <c r="F61" t="s">
        <v>396</v>
      </c>
      <c r="G61" t="s">
        <v>131</v>
      </c>
      <c r="H61">
        <v>3</v>
      </c>
    </row>
    <row r="62" spans="1:8" x14ac:dyDescent="0.35">
      <c r="A62" s="23">
        <v>8</v>
      </c>
      <c r="B62" s="19">
        <v>0</v>
      </c>
      <c r="C62" s="19">
        <v>1</v>
      </c>
      <c r="D62" s="19">
        <v>1</v>
      </c>
      <c r="E62" t="s">
        <v>151</v>
      </c>
      <c r="F62" t="s">
        <v>297</v>
      </c>
      <c r="G62" t="s">
        <v>131</v>
      </c>
      <c r="H62">
        <v>2</v>
      </c>
    </row>
    <row r="63" spans="1:8" x14ac:dyDescent="0.35">
      <c r="A63" s="23">
        <v>8</v>
      </c>
      <c r="B63" s="19">
        <v>0</v>
      </c>
      <c r="C63" s="19">
        <v>1</v>
      </c>
      <c r="D63" s="19">
        <v>1</v>
      </c>
      <c r="E63" t="s">
        <v>151</v>
      </c>
      <c r="F63" t="s">
        <v>1079</v>
      </c>
      <c r="G63" t="s">
        <v>131</v>
      </c>
      <c r="H63">
        <v>2</v>
      </c>
    </row>
    <row r="64" spans="1:8" x14ac:dyDescent="0.35">
      <c r="A64" s="23">
        <v>8</v>
      </c>
      <c r="B64" s="19">
        <v>0</v>
      </c>
      <c r="C64" s="19">
        <v>1</v>
      </c>
      <c r="D64" s="19">
        <v>1</v>
      </c>
      <c r="E64" t="s">
        <v>151</v>
      </c>
      <c r="F64" t="s">
        <v>1080</v>
      </c>
      <c r="G64" t="s">
        <v>131</v>
      </c>
      <c r="H64">
        <v>2</v>
      </c>
    </row>
    <row r="65" spans="1:8" x14ac:dyDescent="0.35">
      <c r="A65" s="23">
        <v>8</v>
      </c>
      <c r="B65" s="19">
        <v>0</v>
      </c>
      <c r="C65" s="19">
        <v>1</v>
      </c>
      <c r="D65" s="19">
        <v>1</v>
      </c>
      <c r="E65" t="s">
        <v>151</v>
      </c>
      <c r="F65" t="s">
        <v>630</v>
      </c>
      <c r="G65" t="s">
        <v>131</v>
      </c>
      <c r="H65">
        <v>1</v>
      </c>
    </row>
    <row r="66" spans="1:8" x14ac:dyDescent="0.35">
      <c r="A66" s="23">
        <v>8</v>
      </c>
      <c r="B66" s="19">
        <v>0</v>
      </c>
      <c r="C66" s="19">
        <v>1</v>
      </c>
      <c r="D66" s="19">
        <v>1</v>
      </c>
      <c r="E66" t="s">
        <v>151</v>
      </c>
      <c r="F66" t="s">
        <v>1081</v>
      </c>
      <c r="G66" t="s">
        <v>131</v>
      </c>
      <c r="H66">
        <v>1</v>
      </c>
    </row>
    <row r="67" spans="1:8" x14ac:dyDescent="0.35">
      <c r="A67" s="23">
        <v>8</v>
      </c>
      <c r="B67" s="19">
        <v>0</v>
      </c>
      <c r="C67" s="19">
        <v>1</v>
      </c>
      <c r="D67" s="19">
        <v>1</v>
      </c>
      <c r="E67" t="s">
        <v>151</v>
      </c>
      <c r="F67" t="s">
        <v>631</v>
      </c>
      <c r="G67" t="s">
        <v>131</v>
      </c>
      <c r="H67">
        <v>1</v>
      </c>
    </row>
    <row r="68" spans="1:8" x14ac:dyDescent="0.35">
      <c r="A68" s="23">
        <v>8</v>
      </c>
      <c r="B68" s="19">
        <v>0</v>
      </c>
      <c r="C68" s="19">
        <v>1</v>
      </c>
      <c r="D68" s="19">
        <v>1</v>
      </c>
      <c r="E68" t="s">
        <v>151</v>
      </c>
      <c r="F68" t="s">
        <v>548</v>
      </c>
      <c r="G68" t="s">
        <v>131</v>
      </c>
      <c r="H68">
        <v>1</v>
      </c>
    </row>
    <row r="69" spans="1:8" x14ac:dyDescent="0.35">
      <c r="A69" s="23">
        <v>8</v>
      </c>
      <c r="B69" s="19">
        <v>0</v>
      </c>
      <c r="C69" s="19">
        <v>1</v>
      </c>
      <c r="D69" s="19">
        <v>1</v>
      </c>
      <c r="E69" t="s">
        <v>151</v>
      </c>
      <c r="F69" t="s">
        <v>1082</v>
      </c>
      <c r="G69" t="s">
        <v>131</v>
      </c>
      <c r="H69">
        <v>1</v>
      </c>
    </row>
    <row r="70" spans="1:8" x14ac:dyDescent="0.35">
      <c r="A70" s="23">
        <v>8</v>
      </c>
      <c r="B70" s="19">
        <v>0</v>
      </c>
      <c r="C70" s="19">
        <v>1</v>
      </c>
      <c r="D70" s="19">
        <v>1</v>
      </c>
      <c r="E70" t="s">
        <v>151</v>
      </c>
      <c r="F70" t="s">
        <v>282</v>
      </c>
      <c r="G70" t="s">
        <v>131</v>
      </c>
      <c r="H70">
        <v>1</v>
      </c>
    </row>
    <row r="71" spans="1:8" x14ac:dyDescent="0.35">
      <c r="A71" s="23">
        <v>8</v>
      </c>
      <c r="B71" s="19">
        <v>0</v>
      </c>
      <c r="C71" s="19">
        <v>1</v>
      </c>
      <c r="D71" s="19">
        <v>1</v>
      </c>
      <c r="E71" t="s">
        <v>151</v>
      </c>
      <c r="F71" t="s">
        <v>192</v>
      </c>
      <c r="G71" t="s">
        <v>131</v>
      </c>
      <c r="H71">
        <f>H76-SUM(H12:H70)</f>
        <v>1042</v>
      </c>
    </row>
    <row r="72" spans="1:8" x14ac:dyDescent="0.35">
      <c r="A72" s="23">
        <v>8</v>
      </c>
      <c r="B72" s="19">
        <v>0</v>
      </c>
      <c r="C72" s="19">
        <v>1</v>
      </c>
      <c r="D72" s="19">
        <v>1</v>
      </c>
      <c r="E72" t="s">
        <v>140</v>
      </c>
      <c r="F72" t="s">
        <v>241</v>
      </c>
      <c r="G72" t="s">
        <v>131</v>
      </c>
      <c r="H72">
        <v>326</v>
      </c>
    </row>
    <row r="73" spans="1:8" x14ac:dyDescent="0.35">
      <c r="A73" s="23">
        <v>8</v>
      </c>
      <c r="B73" s="19">
        <v>0</v>
      </c>
      <c r="C73" s="19">
        <v>1</v>
      </c>
      <c r="D73" s="19">
        <v>1</v>
      </c>
      <c r="E73" t="s">
        <v>140</v>
      </c>
      <c r="F73" t="s">
        <v>242</v>
      </c>
      <c r="G73" t="s">
        <v>131</v>
      </c>
      <c r="H73">
        <f>H76-H72-H74-H75</f>
        <v>2103</v>
      </c>
    </row>
    <row r="74" spans="1:8" x14ac:dyDescent="0.35">
      <c r="A74" s="23">
        <v>8</v>
      </c>
      <c r="B74" s="19">
        <v>0</v>
      </c>
      <c r="C74" s="19">
        <v>1</v>
      </c>
      <c r="D74" s="19">
        <v>1</v>
      </c>
      <c r="E74" t="s">
        <v>140</v>
      </c>
      <c r="F74" t="s">
        <v>141</v>
      </c>
      <c r="G74" t="s">
        <v>131</v>
      </c>
      <c r="H74">
        <v>33</v>
      </c>
    </row>
    <row r="75" spans="1:8" x14ac:dyDescent="0.35">
      <c r="A75" s="23">
        <v>8</v>
      </c>
      <c r="B75" s="19">
        <v>0</v>
      </c>
      <c r="C75" s="19">
        <v>1</v>
      </c>
      <c r="D75" s="19">
        <v>1</v>
      </c>
      <c r="E75" t="s">
        <v>140</v>
      </c>
      <c r="F75" t="s">
        <v>192</v>
      </c>
      <c r="G75" t="s">
        <v>131</v>
      </c>
      <c r="H75">
        <v>1479</v>
      </c>
    </row>
    <row r="76" spans="1:8" x14ac:dyDescent="0.35">
      <c r="A76" s="23">
        <v>8</v>
      </c>
      <c r="B76" s="19">
        <v>0</v>
      </c>
      <c r="C76" s="19">
        <v>1</v>
      </c>
      <c r="D76" s="19">
        <v>1</v>
      </c>
      <c r="E76" t="s">
        <v>142</v>
      </c>
      <c r="F76" s="5" t="s">
        <v>185</v>
      </c>
      <c r="G76" t="s">
        <v>131</v>
      </c>
      <c r="H76">
        <v>3941</v>
      </c>
    </row>
    <row r="77" spans="1:8" x14ac:dyDescent="0.35">
      <c r="A77" s="23">
        <v>8</v>
      </c>
      <c r="B77" s="19">
        <v>0</v>
      </c>
      <c r="C77" s="19">
        <v>1</v>
      </c>
      <c r="D77" s="19">
        <v>1</v>
      </c>
      <c r="E77" t="s">
        <v>144</v>
      </c>
      <c r="F77" t="s">
        <v>243</v>
      </c>
      <c r="G77" t="s">
        <v>131</v>
      </c>
      <c r="H77">
        <v>9</v>
      </c>
    </row>
    <row r="78" spans="1:8" x14ac:dyDescent="0.35">
      <c r="A78" s="23">
        <v>8</v>
      </c>
      <c r="B78" s="19">
        <v>0</v>
      </c>
      <c r="C78" s="19">
        <v>1</v>
      </c>
      <c r="D78" s="19">
        <v>1</v>
      </c>
      <c r="E78" t="s">
        <v>144</v>
      </c>
      <c r="F78" t="s">
        <v>244</v>
      </c>
      <c r="G78" t="s">
        <v>131</v>
      </c>
      <c r="H78">
        <v>103</v>
      </c>
    </row>
    <row r="79" spans="1:8" x14ac:dyDescent="0.35">
      <c r="A79" s="23">
        <v>8</v>
      </c>
      <c r="B79" s="19">
        <v>0</v>
      </c>
      <c r="C79" s="19">
        <v>1</v>
      </c>
      <c r="D79" s="19">
        <v>1</v>
      </c>
      <c r="E79" t="s">
        <v>144</v>
      </c>
      <c r="F79" t="s">
        <v>245</v>
      </c>
      <c r="G79" t="s">
        <v>131</v>
      </c>
      <c r="H79">
        <v>214</v>
      </c>
    </row>
    <row r="80" spans="1:8" x14ac:dyDescent="0.35">
      <c r="A80" s="23">
        <v>8</v>
      </c>
      <c r="B80" s="19">
        <v>0</v>
      </c>
      <c r="C80" s="19">
        <v>1</v>
      </c>
      <c r="D80" s="19">
        <v>1</v>
      </c>
      <c r="E80" t="s">
        <v>144</v>
      </c>
      <c r="F80" t="s">
        <v>246</v>
      </c>
      <c r="G80" t="s">
        <v>131</v>
      </c>
      <c r="H80">
        <v>7</v>
      </c>
    </row>
    <row r="81" spans="1:8" x14ac:dyDescent="0.35">
      <c r="A81" s="23">
        <v>8</v>
      </c>
      <c r="B81" s="19">
        <v>0</v>
      </c>
      <c r="C81" s="19">
        <v>1</v>
      </c>
      <c r="D81" s="19">
        <v>1</v>
      </c>
      <c r="E81" t="s">
        <v>144</v>
      </c>
      <c r="F81" t="s">
        <v>192</v>
      </c>
      <c r="G81" t="s">
        <v>131</v>
      </c>
      <c r="H81">
        <v>1495</v>
      </c>
    </row>
    <row r="82" spans="1:8" x14ac:dyDescent="0.35">
      <c r="A82" s="23">
        <v>8</v>
      </c>
      <c r="B82" s="19">
        <v>0</v>
      </c>
      <c r="C82" s="19">
        <v>1</v>
      </c>
      <c r="D82" s="19">
        <v>1</v>
      </c>
      <c r="E82" t="s">
        <v>144</v>
      </c>
      <c r="F82" t="s">
        <v>248</v>
      </c>
      <c r="G82" t="s">
        <v>131</v>
      </c>
      <c r="H82">
        <f>H76-SUM(H77:H81)-H83-H84</f>
        <v>330</v>
      </c>
    </row>
    <row r="83" spans="1:8" x14ac:dyDescent="0.35">
      <c r="A83" s="23">
        <v>8</v>
      </c>
      <c r="B83" s="19">
        <v>0</v>
      </c>
      <c r="C83" s="19">
        <v>1</v>
      </c>
      <c r="D83" s="19">
        <v>1</v>
      </c>
      <c r="E83" t="s">
        <v>144</v>
      </c>
      <c r="F83" t="s">
        <v>141</v>
      </c>
      <c r="G83" t="s">
        <v>131</v>
      </c>
      <c r="H83">
        <v>33</v>
      </c>
    </row>
    <row r="84" spans="1:8" x14ac:dyDescent="0.35">
      <c r="A84" s="23">
        <v>8</v>
      </c>
      <c r="B84" s="19">
        <v>0</v>
      </c>
      <c r="C84" s="19">
        <v>1</v>
      </c>
      <c r="D84" s="19">
        <v>1</v>
      </c>
      <c r="E84" t="s">
        <v>144</v>
      </c>
      <c r="F84" t="s">
        <v>247</v>
      </c>
      <c r="G84" t="s">
        <v>131</v>
      </c>
      <c r="H84">
        <v>1750</v>
      </c>
    </row>
    <row r="85" spans="1:8" x14ac:dyDescent="0.35">
      <c r="A85" s="23">
        <v>8</v>
      </c>
      <c r="B85" s="19">
        <v>0</v>
      </c>
      <c r="C85" s="19">
        <v>1</v>
      </c>
      <c r="D85" s="19">
        <v>1</v>
      </c>
      <c r="E85" t="s">
        <v>145</v>
      </c>
      <c r="F85" t="s">
        <v>146</v>
      </c>
      <c r="G85" t="s">
        <v>131</v>
      </c>
      <c r="H85">
        <v>1919</v>
      </c>
    </row>
    <row r="86" spans="1:8" x14ac:dyDescent="0.35">
      <c r="A86" s="23">
        <v>8</v>
      </c>
      <c r="B86" s="19">
        <v>0</v>
      </c>
      <c r="C86" s="19">
        <v>1</v>
      </c>
      <c r="D86" s="19">
        <v>1</v>
      </c>
      <c r="E86" t="s">
        <v>145</v>
      </c>
      <c r="F86" t="s">
        <v>147</v>
      </c>
      <c r="G86" t="s">
        <v>131</v>
      </c>
      <c r="H86">
        <v>2022</v>
      </c>
    </row>
    <row r="87" spans="1:8" x14ac:dyDescent="0.35">
      <c r="A87" s="23">
        <v>8</v>
      </c>
      <c r="B87" s="19">
        <v>0</v>
      </c>
      <c r="C87" s="19">
        <v>1</v>
      </c>
      <c r="D87" s="2">
        <v>0</v>
      </c>
      <c r="E87" t="s">
        <v>178</v>
      </c>
      <c r="F87" s="35" t="s">
        <v>74</v>
      </c>
      <c r="G87" t="s">
        <v>179</v>
      </c>
    </row>
    <row r="88" spans="1:8" x14ac:dyDescent="0.35">
      <c r="A88" s="23">
        <v>8</v>
      </c>
      <c r="B88" s="19">
        <v>0</v>
      </c>
      <c r="C88" s="19">
        <v>1</v>
      </c>
      <c r="D88" s="2">
        <v>0</v>
      </c>
      <c r="E88" t="s">
        <v>180</v>
      </c>
      <c r="F88" s="35" t="s">
        <v>186</v>
      </c>
      <c r="G88" t="s">
        <v>179</v>
      </c>
    </row>
    <row r="89" spans="1:8" x14ac:dyDescent="0.35">
      <c r="A89" s="23">
        <v>8</v>
      </c>
      <c r="B89" s="19">
        <v>0</v>
      </c>
      <c r="C89" s="19">
        <v>1</v>
      </c>
      <c r="D89" s="2">
        <v>0</v>
      </c>
      <c r="E89" t="s">
        <v>182</v>
      </c>
      <c r="F89" s="35" t="s">
        <v>187</v>
      </c>
      <c r="G89" t="s">
        <v>179</v>
      </c>
    </row>
    <row r="90" spans="1:8" x14ac:dyDescent="0.35">
      <c r="A90" s="23">
        <v>8</v>
      </c>
      <c r="B90" s="19">
        <v>0</v>
      </c>
      <c r="C90" s="19">
        <v>1</v>
      </c>
      <c r="D90" s="2">
        <v>0</v>
      </c>
      <c r="E90" t="s">
        <v>180</v>
      </c>
      <c r="F90" s="35" t="s">
        <v>632</v>
      </c>
      <c r="G90" t="s">
        <v>179</v>
      </c>
    </row>
    <row r="91" spans="1:8" x14ac:dyDescent="0.35">
      <c r="A91" s="23">
        <v>8</v>
      </c>
      <c r="B91" s="19">
        <v>0</v>
      </c>
      <c r="C91" s="19">
        <v>1</v>
      </c>
      <c r="D91" s="2">
        <v>0</v>
      </c>
      <c r="E91" t="s">
        <v>182</v>
      </c>
      <c r="F91" s="35"/>
      <c r="G91" t="s">
        <v>179</v>
      </c>
    </row>
    <row r="92" spans="1:8" x14ac:dyDescent="0.35">
      <c r="A92" s="23">
        <v>8</v>
      </c>
      <c r="B92" s="19">
        <v>0</v>
      </c>
      <c r="C92" s="19">
        <v>1</v>
      </c>
      <c r="D92" s="19">
        <v>1</v>
      </c>
      <c r="E92" t="s">
        <v>172</v>
      </c>
      <c r="F92" t="s">
        <v>633</v>
      </c>
      <c r="G92" t="s">
        <v>131</v>
      </c>
      <c r="H92">
        <v>22</v>
      </c>
    </row>
    <row r="93" spans="1:8" x14ac:dyDescent="0.35">
      <c r="A93" s="23">
        <v>8</v>
      </c>
      <c r="B93" s="19">
        <v>0</v>
      </c>
      <c r="C93" s="19">
        <v>1</v>
      </c>
      <c r="D93" s="19">
        <v>1</v>
      </c>
      <c r="E93" t="s">
        <v>172</v>
      </c>
      <c r="F93" t="s">
        <v>174</v>
      </c>
      <c r="G93" t="s">
        <v>131</v>
      </c>
      <c r="H93">
        <v>2300</v>
      </c>
    </row>
    <row r="94" spans="1:8" x14ac:dyDescent="0.35">
      <c r="A94" s="23">
        <v>8</v>
      </c>
      <c r="B94" s="19">
        <v>0</v>
      </c>
      <c r="C94" s="19">
        <v>1</v>
      </c>
      <c r="D94" s="19">
        <v>1</v>
      </c>
      <c r="E94" t="s">
        <v>172</v>
      </c>
      <c r="F94" t="s">
        <v>175</v>
      </c>
      <c r="G94" t="s">
        <v>131</v>
      </c>
      <c r="H94">
        <v>2</v>
      </c>
    </row>
    <row r="95" spans="1:8" x14ac:dyDescent="0.35">
      <c r="A95" s="23">
        <v>8</v>
      </c>
      <c r="B95" s="19">
        <v>0</v>
      </c>
      <c r="C95" s="19">
        <v>1</v>
      </c>
      <c r="D95" s="19">
        <v>1</v>
      </c>
      <c r="E95" t="s">
        <v>172</v>
      </c>
      <c r="F95" t="s">
        <v>240</v>
      </c>
      <c r="G95" t="s">
        <v>131</v>
      </c>
      <c r="H95">
        <v>6460</v>
      </c>
    </row>
    <row r="96" spans="1:8" x14ac:dyDescent="0.35">
      <c r="A96" s="23">
        <v>8</v>
      </c>
      <c r="B96" s="19">
        <v>0</v>
      </c>
      <c r="C96" s="19">
        <v>1</v>
      </c>
      <c r="D96" s="19">
        <v>1</v>
      </c>
      <c r="E96" t="s">
        <v>172</v>
      </c>
      <c r="F96" t="s">
        <v>173</v>
      </c>
      <c r="G96" t="s">
        <v>131</v>
      </c>
      <c r="H96">
        <v>166</v>
      </c>
    </row>
    <row r="97" spans="1:8" x14ac:dyDescent="0.35">
      <c r="A97" s="23">
        <v>8</v>
      </c>
      <c r="B97" s="19">
        <v>0</v>
      </c>
      <c r="C97" s="19">
        <v>1</v>
      </c>
      <c r="D97" s="19">
        <v>1</v>
      </c>
      <c r="E97" t="s">
        <v>172</v>
      </c>
      <c r="F97" t="s">
        <v>930</v>
      </c>
      <c r="G97" t="s">
        <v>131</v>
      </c>
      <c r="H97">
        <v>1616</v>
      </c>
    </row>
    <row r="98" spans="1:8" x14ac:dyDescent="0.35">
      <c r="A98" s="23">
        <v>8</v>
      </c>
      <c r="B98" s="19">
        <v>0</v>
      </c>
      <c r="C98" s="19">
        <v>1</v>
      </c>
      <c r="D98" s="19">
        <v>1</v>
      </c>
      <c r="E98" t="s">
        <v>176</v>
      </c>
      <c r="F98" t="s">
        <v>143</v>
      </c>
      <c r="G98" t="s">
        <v>131</v>
      </c>
      <c r="H98">
        <v>8951</v>
      </c>
    </row>
    <row r="99" spans="1:8" x14ac:dyDescent="0.35">
      <c r="A99" s="23">
        <v>8</v>
      </c>
      <c r="B99" s="19">
        <v>0</v>
      </c>
      <c r="C99" s="19">
        <v>1</v>
      </c>
      <c r="D99" s="19">
        <v>1</v>
      </c>
      <c r="E99" t="s">
        <v>190</v>
      </c>
      <c r="F99" t="s">
        <v>191</v>
      </c>
      <c r="G99" t="s">
        <v>131</v>
      </c>
      <c r="H99">
        <v>5042</v>
      </c>
    </row>
    <row r="100" spans="1:8" x14ac:dyDescent="0.35">
      <c r="A100" s="23">
        <v>8</v>
      </c>
      <c r="B100" s="19">
        <v>0</v>
      </c>
      <c r="C100" s="19">
        <v>1</v>
      </c>
      <c r="D100" s="19">
        <v>1</v>
      </c>
      <c r="E100" t="s">
        <v>190</v>
      </c>
      <c r="F100" t="s">
        <v>32</v>
      </c>
      <c r="G100" t="s">
        <v>131</v>
      </c>
      <c r="H100">
        <v>3838</v>
      </c>
    </row>
    <row r="101" spans="1:8" x14ac:dyDescent="0.35">
      <c r="A101" s="23">
        <v>8</v>
      </c>
      <c r="B101" s="19">
        <v>0</v>
      </c>
      <c r="C101" s="19">
        <v>1</v>
      </c>
      <c r="D101" s="19">
        <v>1</v>
      </c>
      <c r="E101" t="s">
        <v>190</v>
      </c>
      <c r="F101" t="s">
        <v>192</v>
      </c>
      <c r="G101" t="s">
        <v>131</v>
      </c>
      <c r="H101">
        <v>71</v>
      </c>
    </row>
    <row r="102" spans="1:8" x14ac:dyDescent="0.35">
      <c r="A102" s="23">
        <v>8</v>
      </c>
      <c r="B102" s="19">
        <v>0</v>
      </c>
      <c r="C102" s="19">
        <v>1</v>
      </c>
      <c r="D102" s="19">
        <v>1</v>
      </c>
      <c r="E102" t="s">
        <v>148</v>
      </c>
      <c r="F102" t="s">
        <v>406</v>
      </c>
      <c r="G102" t="s">
        <v>131</v>
      </c>
      <c r="H102">
        <v>763</v>
      </c>
    </row>
    <row r="103" spans="1:8" x14ac:dyDescent="0.35">
      <c r="A103" s="23">
        <v>8</v>
      </c>
      <c r="B103" s="19">
        <v>0</v>
      </c>
      <c r="C103" s="19">
        <v>1</v>
      </c>
      <c r="D103" s="19">
        <v>1</v>
      </c>
      <c r="E103" t="s">
        <v>148</v>
      </c>
      <c r="F103" t="s">
        <v>822</v>
      </c>
      <c r="G103" t="s">
        <v>131</v>
      </c>
      <c r="H103">
        <v>299</v>
      </c>
    </row>
    <row r="104" spans="1:8" x14ac:dyDescent="0.35">
      <c r="A104" s="23">
        <v>8</v>
      </c>
      <c r="B104" s="19">
        <v>0</v>
      </c>
      <c r="C104" s="19">
        <v>1</v>
      </c>
      <c r="D104" s="19">
        <v>1</v>
      </c>
      <c r="E104" t="s">
        <v>148</v>
      </c>
      <c r="F104" t="s">
        <v>817</v>
      </c>
      <c r="G104" t="s">
        <v>131</v>
      </c>
      <c r="H104">
        <v>283</v>
      </c>
    </row>
    <row r="105" spans="1:8" x14ac:dyDescent="0.35">
      <c r="A105" s="23">
        <v>8</v>
      </c>
      <c r="B105" s="19">
        <v>0</v>
      </c>
      <c r="C105" s="19">
        <v>1</v>
      </c>
      <c r="D105" s="19">
        <v>1</v>
      </c>
      <c r="E105" t="s">
        <v>148</v>
      </c>
      <c r="F105" t="s">
        <v>410</v>
      </c>
      <c r="G105" t="s">
        <v>131</v>
      </c>
      <c r="H105">
        <v>276</v>
      </c>
    </row>
    <row r="106" spans="1:8" x14ac:dyDescent="0.35">
      <c r="A106" s="23">
        <v>8</v>
      </c>
      <c r="B106" s="19">
        <v>0</v>
      </c>
      <c r="C106" s="19">
        <v>1</v>
      </c>
      <c r="D106" s="19">
        <v>1</v>
      </c>
      <c r="E106" t="s">
        <v>148</v>
      </c>
      <c r="F106" t="s">
        <v>418</v>
      </c>
      <c r="G106" t="s">
        <v>131</v>
      </c>
      <c r="H106">
        <v>262</v>
      </c>
    </row>
    <row r="107" spans="1:8" x14ac:dyDescent="0.35">
      <c r="A107" s="23">
        <v>8</v>
      </c>
      <c r="B107" s="19">
        <v>0</v>
      </c>
      <c r="C107" s="19">
        <v>1</v>
      </c>
      <c r="D107" s="19">
        <v>1</v>
      </c>
      <c r="E107" t="s">
        <v>148</v>
      </c>
      <c r="F107" t="s">
        <v>820</v>
      </c>
      <c r="G107" t="s">
        <v>131</v>
      </c>
      <c r="H107">
        <v>254</v>
      </c>
    </row>
    <row r="108" spans="1:8" x14ac:dyDescent="0.35">
      <c r="A108" s="23">
        <v>8</v>
      </c>
      <c r="B108" s="19">
        <v>0</v>
      </c>
      <c r="C108" s="19">
        <v>1</v>
      </c>
      <c r="D108" s="19">
        <v>1</v>
      </c>
      <c r="E108" t="s">
        <v>148</v>
      </c>
      <c r="F108" t="s">
        <v>875</v>
      </c>
      <c r="G108" t="s">
        <v>131</v>
      </c>
      <c r="H108">
        <v>235</v>
      </c>
    </row>
    <row r="109" spans="1:8" x14ac:dyDescent="0.35">
      <c r="A109" s="23">
        <v>8</v>
      </c>
      <c r="B109" s="19">
        <v>0</v>
      </c>
      <c r="C109" s="19">
        <v>1</v>
      </c>
      <c r="D109" s="19">
        <v>1</v>
      </c>
      <c r="E109" t="s">
        <v>148</v>
      </c>
      <c r="F109" t="s">
        <v>1083</v>
      </c>
      <c r="G109" t="s">
        <v>131</v>
      </c>
      <c r="H109">
        <v>189</v>
      </c>
    </row>
    <row r="110" spans="1:8" x14ac:dyDescent="0.35">
      <c r="A110" s="23">
        <v>8</v>
      </c>
      <c r="B110" s="19">
        <v>0</v>
      </c>
      <c r="C110" s="19">
        <v>1</v>
      </c>
      <c r="D110" s="19">
        <v>1</v>
      </c>
      <c r="E110" t="s">
        <v>148</v>
      </c>
      <c r="F110" t="s">
        <v>815</v>
      </c>
      <c r="G110" t="s">
        <v>131</v>
      </c>
      <c r="H110">
        <v>185</v>
      </c>
    </row>
    <row r="111" spans="1:8" x14ac:dyDescent="0.35">
      <c r="A111" s="23">
        <v>8</v>
      </c>
      <c r="B111" s="19">
        <v>0</v>
      </c>
      <c r="C111" s="19">
        <v>1</v>
      </c>
      <c r="D111" s="19">
        <v>1</v>
      </c>
      <c r="E111" t="s">
        <v>148</v>
      </c>
      <c r="F111" t="s">
        <v>141</v>
      </c>
      <c r="G111" t="s">
        <v>131</v>
      </c>
      <c r="H111">
        <v>126</v>
      </c>
    </row>
    <row r="112" spans="1:8" x14ac:dyDescent="0.35">
      <c r="A112" s="23">
        <v>8</v>
      </c>
      <c r="B112" s="19">
        <v>0</v>
      </c>
      <c r="C112" s="19">
        <v>1</v>
      </c>
      <c r="D112" s="19">
        <v>1</v>
      </c>
      <c r="E112" t="s">
        <v>148</v>
      </c>
      <c r="F112" t="s">
        <v>858</v>
      </c>
      <c r="G112" t="s">
        <v>131</v>
      </c>
      <c r="H112">
        <v>73</v>
      </c>
    </row>
    <row r="113" spans="1:8" x14ac:dyDescent="0.35">
      <c r="A113" s="23">
        <v>8</v>
      </c>
      <c r="B113" s="19">
        <v>0</v>
      </c>
      <c r="C113" s="19">
        <v>1</v>
      </c>
      <c r="D113" s="19">
        <v>1</v>
      </c>
      <c r="E113" t="s">
        <v>148</v>
      </c>
      <c r="F113" t="s">
        <v>1084</v>
      </c>
      <c r="G113" t="s">
        <v>131</v>
      </c>
      <c r="H113">
        <v>64</v>
      </c>
    </row>
    <row r="114" spans="1:8" x14ac:dyDescent="0.35">
      <c r="A114" s="23">
        <v>8</v>
      </c>
      <c r="B114" s="19">
        <v>0</v>
      </c>
      <c r="C114" s="19">
        <v>1</v>
      </c>
      <c r="D114" s="19">
        <v>1</v>
      </c>
      <c r="E114" t="s">
        <v>148</v>
      </c>
      <c r="F114" t="s">
        <v>842</v>
      </c>
      <c r="G114" t="s">
        <v>131</v>
      </c>
      <c r="H114">
        <v>49</v>
      </c>
    </row>
    <row r="115" spans="1:8" x14ac:dyDescent="0.35">
      <c r="A115" s="23">
        <v>8</v>
      </c>
      <c r="B115" s="19">
        <v>0</v>
      </c>
      <c r="C115" s="19">
        <v>1</v>
      </c>
      <c r="D115" s="19">
        <v>1</v>
      </c>
      <c r="E115" t="s">
        <v>148</v>
      </c>
      <c r="F115" t="s">
        <v>825</v>
      </c>
      <c r="G115" t="s">
        <v>131</v>
      </c>
      <c r="H115">
        <v>34</v>
      </c>
    </row>
    <row r="116" spans="1:8" x14ac:dyDescent="0.35">
      <c r="A116" s="23">
        <v>8</v>
      </c>
      <c r="B116" s="19">
        <v>0</v>
      </c>
      <c r="C116" s="19">
        <v>1</v>
      </c>
      <c r="D116" s="19">
        <v>1</v>
      </c>
      <c r="E116" t="s">
        <v>148</v>
      </c>
      <c r="F116" t="s">
        <v>1085</v>
      </c>
      <c r="G116" t="s">
        <v>131</v>
      </c>
      <c r="H116">
        <v>17</v>
      </c>
    </row>
    <row r="117" spans="1:8" x14ac:dyDescent="0.35">
      <c r="A117" s="23">
        <v>8</v>
      </c>
      <c r="B117" s="19">
        <v>0</v>
      </c>
      <c r="C117" s="19">
        <v>1</v>
      </c>
      <c r="D117" s="19">
        <v>1</v>
      </c>
      <c r="E117" t="s">
        <v>148</v>
      </c>
      <c r="F117" t="s">
        <v>608</v>
      </c>
      <c r="G117" t="s">
        <v>131</v>
      </c>
      <c r="H117">
        <v>11</v>
      </c>
    </row>
    <row r="118" spans="1:8" x14ac:dyDescent="0.35">
      <c r="A118" s="23">
        <v>8</v>
      </c>
      <c r="B118" s="19">
        <v>0</v>
      </c>
      <c r="C118" s="19">
        <v>1</v>
      </c>
      <c r="D118" s="19">
        <v>1</v>
      </c>
      <c r="E118" t="s">
        <v>148</v>
      </c>
      <c r="F118" t="s">
        <v>192</v>
      </c>
      <c r="G118" t="s">
        <v>131</v>
      </c>
      <c r="H118">
        <f>H76-SUM(H102:H117)</f>
        <v>821</v>
      </c>
    </row>
  </sheetData>
  <autoFilter ref="A1:H100" xr:uid="{F664F8DB-BBE6-4480-A8A8-6A0554A6AA17}"/>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CD88D-44C7-4FE5-98E2-BF4BDD771F64}">
  <dimension ref="A1:H42"/>
  <sheetViews>
    <sheetView topLeftCell="E1" workbookViewId="0">
      <pane ySplit="1" topLeftCell="A2" activePane="bottomLeft" state="frozen"/>
      <selection pane="bottomLeft" activeCell="I2" sqref="I2"/>
    </sheetView>
  </sheetViews>
  <sheetFormatPr defaultColWidth="8.81640625" defaultRowHeight="14.5" x14ac:dyDescent="0.35"/>
  <cols>
    <col min="1" max="1" width="11.81640625" style="6" bestFit="1" customWidth="1"/>
    <col min="2" max="2" width="10.453125" style="21" bestFit="1" customWidth="1"/>
    <col min="3" max="3" width="10.453125" style="19" bestFit="1" customWidth="1"/>
    <col min="4" max="4" width="14.1796875" style="21" bestFit="1" customWidth="1"/>
    <col min="5" max="5" width="20.1796875" bestFit="1" customWidth="1"/>
    <col min="6" max="6" width="27" customWidth="1"/>
    <col min="7" max="8" width="10.1796875" bestFit="1" customWidth="1"/>
    <col min="9" max="9" width="9.1796875" bestFit="1" customWidth="1"/>
  </cols>
  <sheetData>
    <row r="1" spans="1:8" s="14" customFormat="1" ht="29" x14ac:dyDescent="0.35">
      <c r="A1" s="13" t="s">
        <v>38</v>
      </c>
      <c r="B1" s="18" t="s">
        <v>122</v>
      </c>
      <c r="C1" s="18" t="s">
        <v>123</v>
      </c>
      <c r="D1" s="18" t="s">
        <v>124</v>
      </c>
      <c r="E1" s="11" t="s">
        <v>125</v>
      </c>
      <c r="F1" s="11" t="s">
        <v>126</v>
      </c>
      <c r="G1" s="11" t="s">
        <v>127</v>
      </c>
      <c r="H1" s="11" t="s">
        <v>128</v>
      </c>
    </row>
    <row r="2" spans="1:8" x14ac:dyDescent="0.35">
      <c r="A2" s="23">
        <v>9</v>
      </c>
      <c r="B2" s="19">
        <v>0</v>
      </c>
      <c r="C2" s="19">
        <v>1</v>
      </c>
      <c r="D2" s="19" t="s">
        <v>177</v>
      </c>
      <c r="E2" t="s">
        <v>249</v>
      </c>
      <c r="F2" s="37" t="s">
        <v>634</v>
      </c>
      <c r="G2" t="s">
        <v>179</v>
      </c>
    </row>
    <row r="3" spans="1:8" x14ac:dyDescent="0.35">
      <c r="A3" s="23">
        <v>9</v>
      </c>
      <c r="B3" s="19">
        <v>0</v>
      </c>
      <c r="C3" s="19">
        <v>1</v>
      </c>
      <c r="D3" s="19" t="s">
        <v>635</v>
      </c>
      <c r="E3" t="s">
        <v>129</v>
      </c>
      <c r="F3" t="s">
        <v>130</v>
      </c>
      <c r="G3" t="s">
        <v>131</v>
      </c>
      <c r="H3" s="38">
        <v>94533</v>
      </c>
    </row>
    <row r="4" spans="1:8" x14ac:dyDescent="0.35">
      <c r="A4" s="23">
        <v>9</v>
      </c>
      <c r="B4" s="19">
        <v>0</v>
      </c>
      <c r="C4" s="19">
        <v>1</v>
      </c>
      <c r="D4" s="19" t="s">
        <v>635</v>
      </c>
      <c r="E4" t="s">
        <v>129</v>
      </c>
      <c r="F4" t="s">
        <v>132</v>
      </c>
      <c r="G4" t="s">
        <v>131</v>
      </c>
      <c r="H4" s="38">
        <v>55044</v>
      </c>
    </row>
    <row r="5" spans="1:8" x14ac:dyDescent="0.35">
      <c r="A5" s="23">
        <v>9</v>
      </c>
      <c r="B5" s="19">
        <v>0</v>
      </c>
      <c r="C5" s="19">
        <v>1</v>
      </c>
      <c r="D5" s="19" t="s">
        <v>635</v>
      </c>
      <c r="E5" t="s">
        <v>129</v>
      </c>
      <c r="F5" t="s">
        <v>133</v>
      </c>
      <c r="G5" t="s">
        <v>131</v>
      </c>
      <c r="H5" s="38">
        <v>65326</v>
      </c>
    </row>
    <row r="6" spans="1:8" x14ac:dyDescent="0.35">
      <c r="A6" s="23">
        <v>9</v>
      </c>
      <c r="B6" s="19">
        <v>0</v>
      </c>
      <c r="C6" s="19">
        <v>1</v>
      </c>
      <c r="D6" s="19" t="s">
        <v>635</v>
      </c>
      <c r="E6" t="s">
        <v>129</v>
      </c>
      <c r="F6" t="s">
        <v>134</v>
      </c>
      <c r="G6" t="s">
        <v>131</v>
      </c>
      <c r="H6" s="38">
        <v>109125</v>
      </c>
    </row>
    <row r="7" spans="1:8" x14ac:dyDescent="0.35">
      <c r="A7" s="23">
        <v>9</v>
      </c>
      <c r="B7" s="19">
        <v>0</v>
      </c>
      <c r="C7" s="19">
        <v>1</v>
      </c>
      <c r="D7" s="19" t="s">
        <v>635</v>
      </c>
      <c r="E7" t="s">
        <v>129</v>
      </c>
      <c r="F7" t="s">
        <v>135</v>
      </c>
      <c r="G7" t="s">
        <v>131</v>
      </c>
      <c r="H7" s="38">
        <v>172633</v>
      </c>
    </row>
    <row r="8" spans="1:8" x14ac:dyDescent="0.35">
      <c r="A8" s="23">
        <v>9</v>
      </c>
      <c r="B8" s="19">
        <v>0</v>
      </c>
      <c r="C8" s="19">
        <v>1</v>
      </c>
      <c r="D8" s="19" t="s">
        <v>635</v>
      </c>
      <c r="E8" t="s">
        <v>129</v>
      </c>
      <c r="F8" t="s">
        <v>136</v>
      </c>
      <c r="G8" t="s">
        <v>131</v>
      </c>
      <c r="H8" s="38">
        <v>280848</v>
      </c>
    </row>
    <row r="9" spans="1:8" x14ac:dyDescent="0.35">
      <c r="A9" s="23">
        <v>9</v>
      </c>
      <c r="B9" s="19">
        <v>0</v>
      </c>
      <c r="C9" s="19">
        <v>1</v>
      </c>
      <c r="D9" s="19" t="s">
        <v>635</v>
      </c>
      <c r="E9" t="s">
        <v>129</v>
      </c>
      <c r="F9" t="s">
        <v>137</v>
      </c>
      <c r="G9" t="s">
        <v>131</v>
      </c>
      <c r="H9" s="38">
        <v>442082</v>
      </c>
    </row>
    <row r="10" spans="1:8" x14ac:dyDescent="0.35">
      <c r="A10" s="23">
        <v>9</v>
      </c>
      <c r="B10" s="19">
        <v>0</v>
      </c>
      <c r="C10" s="19">
        <v>1</v>
      </c>
      <c r="D10" s="19" t="s">
        <v>635</v>
      </c>
      <c r="E10" t="s">
        <v>129</v>
      </c>
      <c r="F10" t="s">
        <v>636</v>
      </c>
      <c r="G10" t="s">
        <v>131</v>
      </c>
      <c r="H10" s="38">
        <v>678347</v>
      </c>
    </row>
    <row r="11" spans="1:8" x14ac:dyDescent="0.35">
      <c r="A11" s="23">
        <v>9</v>
      </c>
      <c r="B11" s="19">
        <v>0</v>
      </c>
      <c r="C11" s="19">
        <v>1</v>
      </c>
      <c r="D11" s="19" t="s">
        <v>635</v>
      </c>
      <c r="E11" t="s">
        <v>142</v>
      </c>
      <c r="F11" s="5" t="s">
        <v>185</v>
      </c>
      <c r="G11" t="s">
        <v>131</v>
      </c>
      <c r="H11" s="38">
        <f>SUM(H3:H10)</f>
        <v>1897938</v>
      </c>
    </row>
    <row r="12" spans="1:8" x14ac:dyDescent="0.35">
      <c r="A12" s="23">
        <v>9</v>
      </c>
      <c r="B12" s="19">
        <v>0</v>
      </c>
      <c r="C12" s="19">
        <v>1</v>
      </c>
      <c r="D12" s="19" t="s">
        <v>635</v>
      </c>
      <c r="E12" t="s">
        <v>144</v>
      </c>
      <c r="F12" t="s">
        <v>243</v>
      </c>
      <c r="G12" t="s">
        <v>131</v>
      </c>
      <c r="H12" s="38">
        <v>9929</v>
      </c>
    </row>
    <row r="13" spans="1:8" x14ac:dyDescent="0.35">
      <c r="A13" s="23">
        <v>9</v>
      </c>
      <c r="B13" s="19">
        <v>0</v>
      </c>
      <c r="C13" s="19">
        <v>1</v>
      </c>
      <c r="D13" s="19" t="s">
        <v>635</v>
      </c>
      <c r="E13" t="s">
        <v>144</v>
      </c>
      <c r="F13" t="s">
        <v>244</v>
      </c>
      <c r="G13" t="s">
        <v>131</v>
      </c>
      <c r="H13" s="38">
        <v>99099</v>
      </c>
    </row>
    <row r="14" spans="1:8" x14ac:dyDescent="0.35">
      <c r="A14" s="23">
        <v>9</v>
      </c>
      <c r="B14" s="19">
        <v>0</v>
      </c>
      <c r="C14" s="19">
        <v>1</v>
      </c>
      <c r="D14" s="19" t="s">
        <v>635</v>
      </c>
      <c r="E14" t="s">
        <v>144</v>
      </c>
      <c r="F14" t="s">
        <v>245</v>
      </c>
      <c r="G14" t="s">
        <v>131</v>
      </c>
      <c r="H14" s="38">
        <v>212970</v>
      </c>
    </row>
    <row r="15" spans="1:8" x14ac:dyDescent="0.35">
      <c r="A15" s="23">
        <v>9</v>
      </c>
      <c r="B15" s="19">
        <v>0</v>
      </c>
      <c r="C15" s="19">
        <v>1</v>
      </c>
      <c r="D15" s="19" t="s">
        <v>635</v>
      </c>
      <c r="E15" t="s">
        <v>144</v>
      </c>
      <c r="F15" t="s">
        <v>247</v>
      </c>
      <c r="G15" t="s">
        <v>131</v>
      </c>
      <c r="H15" s="38">
        <v>1529479</v>
      </c>
    </row>
    <row r="16" spans="1:8" x14ac:dyDescent="0.35">
      <c r="A16" s="23">
        <v>9</v>
      </c>
      <c r="B16" s="19">
        <v>0</v>
      </c>
      <c r="C16" s="19">
        <v>1</v>
      </c>
      <c r="D16" s="19" t="s">
        <v>635</v>
      </c>
      <c r="E16" t="s">
        <v>144</v>
      </c>
      <c r="F16" t="s">
        <v>141</v>
      </c>
      <c r="G16" t="s">
        <v>131</v>
      </c>
      <c r="H16" s="38">
        <v>46461</v>
      </c>
    </row>
    <row r="17" spans="1:8" x14ac:dyDescent="0.35">
      <c r="A17" s="23">
        <v>9</v>
      </c>
      <c r="B17" s="19">
        <v>0</v>
      </c>
      <c r="C17" s="19">
        <v>1</v>
      </c>
      <c r="D17" s="19" t="s">
        <v>635</v>
      </c>
      <c r="E17" t="s">
        <v>140</v>
      </c>
      <c r="F17" t="s">
        <v>241</v>
      </c>
      <c r="G17" t="s">
        <v>131</v>
      </c>
      <c r="H17" s="38">
        <v>343609</v>
      </c>
    </row>
    <row r="18" spans="1:8" x14ac:dyDescent="0.35">
      <c r="A18" s="23">
        <v>9</v>
      </c>
      <c r="B18" s="19">
        <v>0</v>
      </c>
      <c r="C18" s="19">
        <v>1</v>
      </c>
      <c r="D18" s="19" t="s">
        <v>635</v>
      </c>
      <c r="E18" t="s">
        <v>140</v>
      </c>
      <c r="F18" t="s">
        <v>242</v>
      </c>
      <c r="G18" t="s">
        <v>131</v>
      </c>
      <c r="H18" s="38">
        <v>1554329</v>
      </c>
    </row>
    <row r="19" spans="1:8" x14ac:dyDescent="0.35">
      <c r="A19" s="23">
        <v>9</v>
      </c>
      <c r="B19" s="19">
        <v>0</v>
      </c>
      <c r="C19" s="19">
        <v>1</v>
      </c>
      <c r="D19" s="19" t="s">
        <v>635</v>
      </c>
      <c r="E19" t="s">
        <v>145</v>
      </c>
      <c r="F19" t="s">
        <v>146</v>
      </c>
      <c r="G19" t="s">
        <v>131</v>
      </c>
      <c r="H19" s="38">
        <v>1147338</v>
      </c>
    </row>
    <row r="20" spans="1:8" x14ac:dyDescent="0.35">
      <c r="A20" s="23">
        <v>9</v>
      </c>
      <c r="B20" s="19">
        <v>0</v>
      </c>
      <c r="C20" s="19">
        <v>1</v>
      </c>
      <c r="D20" s="19" t="s">
        <v>635</v>
      </c>
      <c r="E20" t="s">
        <v>145</v>
      </c>
      <c r="F20" t="s">
        <v>147</v>
      </c>
      <c r="G20" t="s">
        <v>131</v>
      </c>
      <c r="H20" s="38">
        <v>750600</v>
      </c>
    </row>
    <row r="21" spans="1:8" x14ac:dyDescent="0.35">
      <c r="A21" s="23"/>
      <c r="B21" s="19"/>
      <c r="D21" s="19"/>
    </row>
    <row r="22" spans="1:8" x14ac:dyDescent="0.35">
      <c r="A22" s="23"/>
      <c r="B22" s="19"/>
      <c r="D22" s="19"/>
    </row>
    <row r="23" spans="1:8" x14ac:dyDescent="0.35">
      <c r="A23" s="23"/>
      <c r="B23" s="19"/>
      <c r="D23" s="19"/>
    </row>
    <row r="24" spans="1:8" x14ac:dyDescent="0.35">
      <c r="A24" s="23"/>
      <c r="B24" s="19"/>
      <c r="D24" s="19"/>
    </row>
    <row r="25" spans="1:8" x14ac:dyDescent="0.35">
      <c r="A25" s="23"/>
      <c r="B25" s="19"/>
      <c r="D25" s="19"/>
    </row>
    <row r="26" spans="1:8" x14ac:dyDescent="0.35">
      <c r="A26" s="23"/>
      <c r="B26" s="19"/>
      <c r="D26" s="19"/>
    </row>
    <row r="27" spans="1:8" x14ac:dyDescent="0.35">
      <c r="A27" s="23"/>
      <c r="B27" s="19"/>
      <c r="D27" s="19"/>
    </row>
    <row r="28" spans="1:8" x14ac:dyDescent="0.35">
      <c r="A28" s="23"/>
      <c r="B28" s="19"/>
      <c r="D28" s="19"/>
    </row>
    <row r="29" spans="1:8" x14ac:dyDescent="0.35">
      <c r="A29" s="23"/>
      <c r="B29" s="19"/>
      <c r="D29" s="19"/>
    </row>
    <row r="30" spans="1:8" x14ac:dyDescent="0.35">
      <c r="A30" s="23"/>
      <c r="B30" s="19"/>
      <c r="D30" s="19"/>
    </row>
    <row r="31" spans="1:8" x14ac:dyDescent="0.35">
      <c r="A31" s="23"/>
      <c r="B31" s="19"/>
      <c r="D31" s="19"/>
    </row>
    <row r="32" spans="1:8" x14ac:dyDescent="0.35">
      <c r="A32" s="23"/>
      <c r="B32" s="19"/>
      <c r="D32" s="19"/>
    </row>
    <row r="33" spans="1:8" x14ac:dyDescent="0.35">
      <c r="A33" s="23"/>
      <c r="B33" s="19"/>
      <c r="D33" s="19"/>
    </row>
    <row r="34" spans="1:8" x14ac:dyDescent="0.35">
      <c r="A34" s="23"/>
      <c r="B34" s="19"/>
      <c r="D34" s="19"/>
    </row>
    <row r="35" spans="1:8" x14ac:dyDescent="0.35">
      <c r="A35" s="23"/>
      <c r="B35" s="19"/>
      <c r="D35" s="19"/>
    </row>
    <row r="36" spans="1:8" x14ac:dyDescent="0.35">
      <c r="A36" s="23"/>
      <c r="B36" s="19"/>
      <c r="D36" s="19"/>
    </row>
    <row r="37" spans="1:8" x14ac:dyDescent="0.35">
      <c r="A37" s="23"/>
      <c r="B37" s="19"/>
      <c r="D37" s="19"/>
    </row>
    <row r="38" spans="1:8" x14ac:dyDescent="0.35">
      <c r="A38" s="23"/>
      <c r="B38" s="19"/>
      <c r="D38" s="19"/>
    </row>
    <row r="39" spans="1:8" x14ac:dyDescent="0.35">
      <c r="A39" s="23"/>
      <c r="B39" s="19"/>
      <c r="D39" s="19"/>
    </row>
    <row r="40" spans="1:8" x14ac:dyDescent="0.35">
      <c r="A40" s="23"/>
      <c r="B40" s="19"/>
      <c r="D40" s="19"/>
    </row>
    <row r="41" spans="1:8" x14ac:dyDescent="0.35">
      <c r="A41" s="23"/>
      <c r="B41" s="19"/>
      <c r="D41" s="19"/>
    </row>
    <row r="42" spans="1:8" x14ac:dyDescent="0.35">
      <c r="A42" s="23"/>
      <c r="B42" s="19"/>
      <c r="D42" s="19"/>
      <c r="H42" s="36"/>
    </row>
  </sheetData>
  <autoFilter ref="A1:H1" xr:uid="{8615B3A7-0AB6-4DE7-8F17-61BC7FDB8889}"/>
  <hyperlinks>
    <hyperlink ref="F2" r:id="rId1" xr:uid="{3435A162-46B8-4A11-8E1E-A97589FFA987}"/>
  </hyperlinks>
  <pageMargins left="0.7" right="0.7" top="0.75" bottom="0.75" header="0.3" footer="0.3"/>
  <pageSetup orientation="portrait" horizontalDpi="90" verticalDpi="9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28810-48A3-421A-A694-F711AE6A091C}">
  <dimension ref="A1:H43"/>
  <sheetViews>
    <sheetView topLeftCell="E1" workbookViewId="0">
      <pane ySplit="1" topLeftCell="A2" activePane="bottomLeft" state="frozen"/>
      <selection pane="bottomLeft" activeCell="K17" sqref="K17"/>
    </sheetView>
  </sheetViews>
  <sheetFormatPr defaultColWidth="8.81640625" defaultRowHeight="14.5" x14ac:dyDescent="0.35"/>
  <cols>
    <col min="1" max="1" width="11.81640625" style="6" bestFit="1" customWidth="1"/>
    <col min="2" max="2" width="10.453125" style="21" bestFit="1" customWidth="1"/>
    <col min="3" max="3" width="10.453125" style="19" bestFit="1" customWidth="1"/>
    <col min="4" max="4" width="14.36328125" style="21" bestFit="1" customWidth="1"/>
    <col min="5" max="5" width="20.1796875" bestFit="1" customWidth="1"/>
    <col min="6" max="6" width="27" customWidth="1"/>
    <col min="7" max="8" width="10.1796875" bestFit="1" customWidth="1"/>
    <col min="9" max="9" width="9.36328125" bestFit="1" customWidth="1"/>
  </cols>
  <sheetData>
    <row r="1" spans="1:8" s="14" customFormat="1" ht="29" x14ac:dyDescent="0.35">
      <c r="A1" s="13" t="s">
        <v>38</v>
      </c>
      <c r="B1" s="18" t="s">
        <v>122</v>
      </c>
      <c r="C1" s="18" t="s">
        <v>123</v>
      </c>
      <c r="D1" s="18" t="s">
        <v>124</v>
      </c>
      <c r="E1" s="11" t="s">
        <v>125</v>
      </c>
      <c r="F1" s="11" t="s">
        <v>126</v>
      </c>
      <c r="G1" s="11" t="s">
        <v>127</v>
      </c>
      <c r="H1" s="11" t="s">
        <v>128</v>
      </c>
    </row>
    <row r="2" spans="1:8" x14ac:dyDescent="0.35">
      <c r="A2" s="23">
        <v>1</v>
      </c>
      <c r="B2" s="19">
        <v>0</v>
      </c>
      <c r="C2" s="19" t="s">
        <v>637</v>
      </c>
      <c r="D2" s="19" t="s">
        <v>177</v>
      </c>
      <c r="E2" t="s">
        <v>249</v>
      </c>
      <c r="F2" s="37" t="s">
        <v>638</v>
      </c>
      <c r="G2" t="s">
        <v>179</v>
      </c>
    </row>
    <row r="3" spans="1:8" x14ac:dyDescent="0.35">
      <c r="A3" s="23">
        <v>1</v>
      </c>
      <c r="B3" s="19">
        <v>0</v>
      </c>
      <c r="C3" s="19" t="s">
        <v>637</v>
      </c>
      <c r="D3" s="19" t="s">
        <v>635</v>
      </c>
      <c r="E3" t="s">
        <v>129</v>
      </c>
      <c r="F3" t="s">
        <v>130</v>
      </c>
      <c r="G3" t="s">
        <v>131</v>
      </c>
      <c r="H3" s="38">
        <v>71010</v>
      </c>
    </row>
    <row r="4" spans="1:8" x14ac:dyDescent="0.35">
      <c r="A4" s="23">
        <v>1</v>
      </c>
      <c r="B4" s="19">
        <v>0</v>
      </c>
      <c r="C4" s="19" t="s">
        <v>637</v>
      </c>
      <c r="D4" s="19" t="s">
        <v>635</v>
      </c>
      <c r="E4" t="s">
        <v>129</v>
      </c>
      <c r="F4" t="s">
        <v>132</v>
      </c>
      <c r="G4" t="s">
        <v>131</v>
      </c>
      <c r="H4" s="38">
        <v>41636</v>
      </c>
    </row>
    <row r="5" spans="1:8" x14ac:dyDescent="0.35">
      <c r="A5" s="23">
        <v>1</v>
      </c>
      <c r="B5" s="19">
        <v>0</v>
      </c>
      <c r="C5" s="19" t="s">
        <v>637</v>
      </c>
      <c r="D5" s="19" t="s">
        <v>635</v>
      </c>
      <c r="E5" t="s">
        <v>129</v>
      </c>
      <c r="F5" t="s">
        <v>133</v>
      </c>
      <c r="G5" t="s">
        <v>131</v>
      </c>
      <c r="H5" s="38">
        <v>49771</v>
      </c>
    </row>
    <row r="6" spans="1:8" x14ac:dyDescent="0.35">
      <c r="A6" s="23">
        <v>1</v>
      </c>
      <c r="B6" s="19">
        <v>0</v>
      </c>
      <c r="C6" s="19" t="s">
        <v>637</v>
      </c>
      <c r="D6" s="19" t="s">
        <v>635</v>
      </c>
      <c r="E6" t="s">
        <v>129</v>
      </c>
      <c r="F6" t="s">
        <v>134</v>
      </c>
      <c r="G6" t="s">
        <v>131</v>
      </c>
      <c r="H6" s="38">
        <v>82813</v>
      </c>
    </row>
    <row r="7" spans="1:8" x14ac:dyDescent="0.35">
      <c r="A7" s="23">
        <v>1</v>
      </c>
      <c r="B7" s="19">
        <v>0</v>
      </c>
      <c r="C7" s="19" t="s">
        <v>637</v>
      </c>
      <c r="D7" s="19" t="s">
        <v>635</v>
      </c>
      <c r="E7" t="s">
        <v>129</v>
      </c>
      <c r="F7" t="s">
        <v>135</v>
      </c>
      <c r="G7" t="s">
        <v>131</v>
      </c>
      <c r="H7" s="38">
        <v>131044</v>
      </c>
    </row>
    <row r="8" spans="1:8" x14ac:dyDescent="0.35">
      <c r="A8" s="23">
        <v>1</v>
      </c>
      <c r="B8" s="19">
        <v>0</v>
      </c>
      <c r="C8" s="19" t="s">
        <v>637</v>
      </c>
      <c r="D8" s="19" t="s">
        <v>635</v>
      </c>
      <c r="E8" t="s">
        <v>129</v>
      </c>
      <c r="F8" t="s">
        <v>136</v>
      </c>
      <c r="G8" t="s">
        <v>131</v>
      </c>
      <c r="H8" s="38">
        <v>211528</v>
      </c>
    </row>
    <row r="9" spans="1:8" x14ac:dyDescent="0.35">
      <c r="A9" s="23">
        <v>1</v>
      </c>
      <c r="B9" s="19">
        <v>0</v>
      </c>
      <c r="C9" s="19" t="s">
        <v>637</v>
      </c>
      <c r="D9" s="19" t="s">
        <v>635</v>
      </c>
      <c r="E9" t="s">
        <v>129</v>
      </c>
      <c r="F9" t="s">
        <v>137</v>
      </c>
      <c r="G9" t="s">
        <v>131</v>
      </c>
      <c r="H9" s="38">
        <v>329035</v>
      </c>
    </row>
    <row r="10" spans="1:8" x14ac:dyDescent="0.35">
      <c r="A10" s="23">
        <v>1</v>
      </c>
      <c r="B10" s="19">
        <v>0</v>
      </c>
      <c r="C10" s="19" t="s">
        <v>637</v>
      </c>
      <c r="D10" s="19" t="s">
        <v>635</v>
      </c>
      <c r="E10" t="s">
        <v>129</v>
      </c>
      <c r="F10" t="s">
        <v>636</v>
      </c>
      <c r="G10" t="s">
        <v>131</v>
      </c>
      <c r="H10" s="38">
        <v>501740</v>
      </c>
    </row>
    <row r="11" spans="1:8" x14ac:dyDescent="0.35">
      <c r="A11" s="23">
        <v>1</v>
      </c>
      <c r="B11" s="19">
        <v>0</v>
      </c>
      <c r="C11" s="19" t="s">
        <v>637</v>
      </c>
      <c r="D11" s="19" t="s">
        <v>635</v>
      </c>
      <c r="E11" t="s">
        <v>142</v>
      </c>
      <c r="F11" s="5" t="s">
        <v>185</v>
      </c>
      <c r="G11" t="s">
        <v>131</v>
      </c>
      <c r="H11" s="38">
        <f>SUM(H3:H10)</f>
        <v>1418577</v>
      </c>
    </row>
    <row r="12" spans="1:8" x14ac:dyDescent="0.35">
      <c r="A12" s="23">
        <v>1</v>
      </c>
      <c r="B12" s="19">
        <v>0</v>
      </c>
      <c r="C12" s="19" t="s">
        <v>637</v>
      </c>
      <c r="D12" s="19" t="s">
        <v>635</v>
      </c>
      <c r="E12" t="s">
        <v>144</v>
      </c>
      <c r="F12" t="s">
        <v>243</v>
      </c>
      <c r="G12" t="s">
        <v>131</v>
      </c>
      <c r="H12" s="38">
        <v>8278</v>
      </c>
    </row>
    <row r="13" spans="1:8" x14ac:dyDescent="0.35">
      <c r="A13" s="23">
        <v>1</v>
      </c>
      <c r="B13" s="19">
        <v>0</v>
      </c>
      <c r="C13" s="19" t="s">
        <v>637</v>
      </c>
      <c r="D13" s="19" t="s">
        <v>635</v>
      </c>
      <c r="E13" t="s">
        <v>144</v>
      </c>
      <c r="F13" t="s">
        <v>244</v>
      </c>
      <c r="G13" t="s">
        <v>131</v>
      </c>
      <c r="H13" s="38">
        <v>86896</v>
      </c>
    </row>
    <row r="14" spans="1:8" x14ac:dyDescent="0.35">
      <c r="A14" s="23">
        <v>1</v>
      </c>
      <c r="B14" s="19">
        <v>0</v>
      </c>
      <c r="C14" s="19" t="s">
        <v>637</v>
      </c>
      <c r="D14" s="19" t="s">
        <v>635</v>
      </c>
      <c r="E14" t="s">
        <v>144</v>
      </c>
      <c r="F14" t="s">
        <v>245</v>
      </c>
      <c r="G14" t="s">
        <v>131</v>
      </c>
      <c r="H14" s="38">
        <v>156183</v>
      </c>
    </row>
    <row r="15" spans="1:8" x14ac:dyDescent="0.35">
      <c r="A15" s="23">
        <v>1</v>
      </c>
      <c r="B15" s="19">
        <v>0</v>
      </c>
      <c r="C15" s="19" t="s">
        <v>637</v>
      </c>
      <c r="D15" s="19" t="s">
        <v>635</v>
      </c>
      <c r="E15" t="s">
        <v>144</v>
      </c>
      <c r="F15" t="s">
        <v>247</v>
      </c>
      <c r="G15" t="s">
        <v>131</v>
      </c>
      <c r="H15" s="38">
        <v>1134371</v>
      </c>
    </row>
    <row r="16" spans="1:8" x14ac:dyDescent="0.35">
      <c r="A16" s="23">
        <v>1</v>
      </c>
      <c r="B16" s="19">
        <v>0</v>
      </c>
      <c r="C16" s="19" t="s">
        <v>637</v>
      </c>
      <c r="D16" s="19" t="s">
        <v>635</v>
      </c>
      <c r="E16" t="s">
        <v>144</v>
      </c>
      <c r="F16" t="s">
        <v>141</v>
      </c>
      <c r="G16" t="s">
        <v>131</v>
      </c>
      <c r="H16" s="38">
        <v>32849</v>
      </c>
    </row>
    <row r="17" spans="1:8" x14ac:dyDescent="0.35">
      <c r="A17" s="23">
        <v>1</v>
      </c>
      <c r="B17" s="19">
        <v>0</v>
      </c>
      <c r="C17" s="19" t="s">
        <v>637</v>
      </c>
      <c r="D17" s="19" t="s">
        <v>635</v>
      </c>
      <c r="E17" t="s">
        <v>140</v>
      </c>
      <c r="F17" t="s">
        <v>241</v>
      </c>
      <c r="G17" t="s">
        <v>131</v>
      </c>
      <c r="H17" s="38">
        <v>281626</v>
      </c>
    </row>
    <row r="18" spans="1:8" x14ac:dyDescent="0.35">
      <c r="A18" s="23">
        <v>1</v>
      </c>
      <c r="B18" s="19">
        <v>0</v>
      </c>
      <c r="C18" s="19" t="s">
        <v>637</v>
      </c>
      <c r="D18" s="19" t="s">
        <v>635</v>
      </c>
      <c r="E18" t="s">
        <v>140</v>
      </c>
      <c r="F18" t="s">
        <v>242</v>
      </c>
      <c r="G18" t="s">
        <v>131</v>
      </c>
      <c r="H18" s="38">
        <v>1136951</v>
      </c>
    </row>
    <row r="19" spans="1:8" x14ac:dyDescent="0.35">
      <c r="A19" s="23">
        <v>1</v>
      </c>
      <c r="B19" s="19">
        <v>0</v>
      </c>
      <c r="C19" s="19" t="s">
        <v>637</v>
      </c>
      <c r="D19" s="19" t="s">
        <v>635</v>
      </c>
      <c r="E19" t="s">
        <v>145</v>
      </c>
      <c r="F19" t="s">
        <v>146</v>
      </c>
      <c r="G19" t="s">
        <v>131</v>
      </c>
      <c r="H19" s="38">
        <v>859415</v>
      </c>
    </row>
    <row r="20" spans="1:8" x14ac:dyDescent="0.35">
      <c r="A20" s="23">
        <v>1</v>
      </c>
      <c r="B20" s="19">
        <v>0</v>
      </c>
      <c r="C20" s="19" t="s">
        <v>637</v>
      </c>
      <c r="D20" s="19" t="s">
        <v>635</v>
      </c>
      <c r="E20" t="s">
        <v>145</v>
      </c>
      <c r="F20" t="s">
        <v>147</v>
      </c>
      <c r="G20" t="s">
        <v>131</v>
      </c>
      <c r="H20" s="38">
        <v>559162</v>
      </c>
    </row>
    <row r="21" spans="1:8" x14ac:dyDescent="0.35">
      <c r="A21" s="23"/>
      <c r="B21" s="19"/>
      <c r="D21" s="19"/>
    </row>
    <row r="22" spans="1:8" x14ac:dyDescent="0.35">
      <c r="A22" s="23"/>
      <c r="B22" s="19"/>
      <c r="D22" s="19"/>
    </row>
    <row r="23" spans="1:8" x14ac:dyDescent="0.35">
      <c r="A23" s="23"/>
      <c r="B23" s="19"/>
      <c r="D23" s="19"/>
    </row>
    <row r="24" spans="1:8" x14ac:dyDescent="0.35">
      <c r="A24" s="23"/>
      <c r="B24" s="19"/>
      <c r="D24" s="19"/>
    </row>
    <row r="25" spans="1:8" x14ac:dyDescent="0.35">
      <c r="A25" s="23"/>
      <c r="B25" s="19"/>
      <c r="D25" s="19"/>
    </row>
    <row r="26" spans="1:8" x14ac:dyDescent="0.35">
      <c r="A26" s="23"/>
      <c r="B26" s="19"/>
      <c r="D26" s="19"/>
    </row>
    <row r="27" spans="1:8" x14ac:dyDescent="0.35">
      <c r="A27" s="23"/>
      <c r="B27" s="19"/>
      <c r="D27" s="19"/>
    </row>
    <row r="28" spans="1:8" x14ac:dyDescent="0.35">
      <c r="A28" s="23"/>
      <c r="B28" s="19"/>
      <c r="D28" s="19"/>
    </row>
    <row r="29" spans="1:8" x14ac:dyDescent="0.35">
      <c r="A29" s="23"/>
      <c r="B29" s="19"/>
      <c r="D29" s="19"/>
    </row>
    <row r="30" spans="1:8" x14ac:dyDescent="0.35">
      <c r="A30" s="23"/>
      <c r="B30" s="19"/>
      <c r="D30" s="19"/>
    </row>
    <row r="31" spans="1:8" x14ac:dyDescent="0.35">
      <c r="A31" s="23"/>
      <c r="B31" s="19"/>
      <c r="D31" s="19"/>
    </row>
    <row r="32" spans="1:8" x14ac:dyDescent="0.35">
      <c r="A32" s="23"/>
      <c r="B32" s="19"/>
      <c r="D32" s="19"/>
    </row>
    <row r="33" spans="1:8" x14ac:dyDescent="0.35">
      <c r="A33" s="23"/>
      <c r="B33" s="19"/>
      <c r="D33" s="19"/>
    </row>
    <row r="34" spans="1:8" x14ac:dyDescent="0.35">
      <c r="A34" s="23"/>
      <c r="B34" s="19"/>
      <c r="D34" s="19"/>
    </row>
    <row r="35" spans="1:8" x14ac:dyDescent="0.35">
      <c r="A35" s="23"/>
      <c r="B35" s="19"/>
      <c r="D35" s="19"/>
    </row>
    <row r="36" spans="1:8" x14ac:dyDescent="0.35">
      <c r="A36" s="23"/>
      <c r="B36" s="19"/>
      <c r="D36" s="19"/>
    </row>
    <row r="37" spans="1:8" x14ac:dyDescent="0.35">
      <c r="A37" s="23"/>
      <c r="B37" s="19"/>
      <c r="D37" s="19"/>
    </row>
    <row r="38" spans="1:8" x14ac:dyDescent="0.35">
      <c r="A38" s="23"/>
      <c r="B38" s="19"/>
      <c r="D38" s="19"/>
    </row>
    <row r="39" spans="1:8" x14ac:dyDescent="0.35">
      <c r="A39" s="23"/>
      <c r="B39" s="19"/>
      <c r="D39" s="19"/>
    </row>
    <row r="40" spans="1:8" x14ac:dyDescent="0.35">
      <c r="A40" s="23"/>
      <c r="B40" s="19"/>
      <c r="D40" s="19"/>
    </row>
    <row r="41" spans="1:8" x14ac:dyDescent="0.35">
      <c r="A41" s="23"/>
      <c r="B41" s="19"/>
      <c r="D41" s="19"/>
    </row>
    <row r="42" spans="1:8" x14ac:dyDescent="0.35">
      <c r="A42" s="23"/>
      <c r="B42" s="19"/>
      <c r="D42" s="19"/>
    </row>
    <row r="43" spans="1:8" x14ac:dyDescent="0.35">
      <c r="A43" s="23"/>
      <c r="B43" s="19"/>
      <c r="D43" s="19"/>
      <c r="H43" s="36"/>
    </row>
  </sheetData>
  <autoFilter ref="A1:H1" xr:uid="{8615B3A7-0AB6-4DE7-8F17-61BC7FDB8889}"/>
  <phoneticPr fontId="14" type="noConversion"/>
  <hyperlinks>
    <hyperlink ref="F2" r:id="rId1" xr:uid="{D15D4E97-33BD-47E9-A9B3-79468A656A7E}"/>
  </hyperlinks>
  <pageMargins left="0.7" right="0.7" top="0.75" bottom="0.75" header="0.3" footer="0.3"/>
  <pageSetup orientation="portrait" horizontalDpi="90" verticalDpi="9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39105-0C7A-4768-A06E-BF311AC3691E}">
  <dimension ref="A1:H127"/>
  <sheetViews>
    <sheetView topLeftCell="E1" workbookViewId="0">
      <selection activeCell="J119" sqref="J119"/>
    </sheetView>
  </sheetViews>
  <sheetFormatPr defaultColWidth="8.453125" defaultRowHeight="14.5" x14ac:dyDescent="0.35"/>
  <cols>
    <col min="4" max="4" width="12.1796875" bestFit="1" customWidth="1"/>
    <col min="5" max="5" width="22.81640625" customWidth="1"/>
    <col min="6" max="6" width="32.36328125" customWidth="1"/>
    <col min="7" max="7" width="12.4531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11</v>
      </c>
      <c r="B2" s="19">
        <v>0</v>
      </c>
      <c r="C2" s="19">
        <v>1</v>
      </c>
      <c r="D2" s="19" t="s">
        <v>635</v>
      </c>
      <c r="E2" t="s">
        <v>129</v>
      </c>
      <c r="F2" t="s">
        <v>130</v>
      </c>
      <c r="G2" t="s">
        <v>131</v>
      </c>
      <c r="H2" s="38">
        <v>61</v>
      </c>
    </row>
    <row r="3" spans="1:8" x14ac:dyDescent="0.35">
      <c r="A3" s="23">
        <v>11</v>
      </c>
      <c r="B3" s="19">
        <v>0</v>
      </c>
      <c r="C3" s="19">
        <v>1</v>
      </c>
      <c r="D3" s="19" t="s">
        <v>635</v>
      </c>
      <c r="E3" t="s">
        <v>129</v>
      </c>
      <c r="F3" t="s">
        <v>132</v>
      </c>
      <c r="G3" t="s">
        <v>131</v>
      </c>
      <c r="H3" s="38">
        <v>28</v>
      </c>
    </row>
    <row r="4" spans="1:8" x14ac:dyDescent="0.35">
      <c r="A4" s="23">
        <v>11</v>
      </c>
      <c r="B4" s="19">
        <v>0</v>
      </c>
      <c r="C4" s="19">
        <v>1</v>
      </c>
      <c r="D4" s="19" t="s">
        <v>635</v>
      </c>
      <c r="E4" t="s">
        <v>129</v>
      </c>
      <c r="F4" t="s">
        <v>133</v>
      </c>
      <c r="G4" t="s">
        <v>131</v>
      </c>
      <c r="H4" s="38">
        <v>54</v>
      </c>
    </row>
    <row r="5" spans="1:8" x14ac:dyDescent="0.35">
      <c r="A5" s="23">
        <v>11</v>
      </c>
      <c r="B5" s="19">
        <v>0</v>
      </c>
      <c r="C5" s="19">
        <v>1</v>
      </c>
      <c r="D5" s="19" t="s">
        <v>635</v>
      </c>
      <c r="E5" t="s">
        <v>129</v>
      </c>
      <c r="F5" t="s">
        <v>134</v>
      </c>
      <c r="G5" t="s">
        <v>131</v>
      </c>
      <c r="H5" s="38">
        <v>41</v>
      </c>
    </row>
    <row r="6" spans="1:8" x14ac:dyDescent="0.35">
      <c r="A6" s="23">
        <v>11</v>
      </c>
      <c r="B6" s="19">
        <v>0</v>
      </c>
      <c r="C6" s="19">
        <v>1</v>
      </c>
      <c r="D6" s="19" t="s">
        <v>635</v>
      </c>
      <c r="E6" t="s">
        <v>129</v>
      </c>
      <c r="F6" t="s">
        <v>135</v>
      </c>
      <c r="G6" t="s">
        <v>131</v>
      </c>
      <c r="H6" s="38">
        <v>17</v>
      </c>
    </row>
    <row r="7" spans="1:8" x14ac:dyDescent="0.35">
      <c r="A7" s="23">
        <v>11</v>
      </c>
      <c r="B7" s="19">
        <v>0</v>
      </c>
      <c r="C7" s="19">
        <v>1</v>
      </c>
      <c r="D7" s="19" t="s">
        <v>635</v>
      </c>
      <c r="E7" t="s">
        <v>129</v>
      </c>
      <c r="F7" t="s">
        <v>136</v>
      </c>
      <c r="G7" t="s">
        <v>131</v>
      </c>
      <c r="H7" s="38">
        <v>4</v>
      </c>
    </row>
    <row r="8" spans="1:8" x14ac:dyDescent="0.35">
      <c r="A8" s="23">
        <v>11</v>
      </c>
      <c r="B8" s="19">
        <v>0</v>
      </c>
      <c r="C8" s="19">
        <v>1</v>
      </c>
      <c r="D8" s="19" t="s">
        <v>635</v>
      </c>
      <c r="E8" t="s">
        <v>129</v>
      </c>
      <c r="F8" t="s">
        <v>137</v>
      </c>
      <c r="G8" t="s">
        <v>131</v>
      </c>
      <c r="H8" s="38">
        <v>3</v>
      </c>
    </row>
    <row r="9" spans="1:8" x14ac:dyDescent="0.35">
      <c r="A9" s="23">
        <v>11</v>
      </c>
      <c r="B9" s="19">
        <v>0</v>
      </c>
      <c r="C9" s="19">
        <v>1</v>
      </c>
      <c r="D9" s="19" t="s">
        <v>635</v>
      </c>
      <c r="E9" t="s">
        <v>129</v>
      </c>
      <c r="F9" t="s">
        <v>636</v>
      </c>
      <c r="G9" t="s">
        <v>131</v>
      </c>
      <c r="H9" s="38">
        <v>1</v>
      </c>
    </row>
    <row r="10" spans="1:8" x14ac:dyDescent="0.35">
      <c r="A10" s="23">
        <v>11</v>
      </c>
      <c r="B10" s="2">
        <v>0</v>
      </c>
      <c r="C10" s="19">
        <v>1</v>
      </c>
      <c r="D10" s="19">
        <v>1</v>
      </c>
      <c r="E10" t="s">
        <v>129</v>
      </c>
      <c r="F10" t="s">
        <v>613</v>
      </c>
      <c r="G10" t="s">
        <v>131</v>
      </c>
      <c r="H10">
        <v>2</v>
      </c>
    </row>
    <row r="11" spans="1:8" x14ac:dyDescent="0.35">
      <c r="A11" s="23">
        <v>11</v>
      </c>
      <c r="B11" s="2">
        <v>0</v>
      </c>
      <c r="C11" s="19">
        <v>1</v>
      </c>
      <c r="D11" s="19">
        <v>1</v>
      </c>
      <c r="E11" t="s">
        <v>129</v>
      </c>
      <c r="F11" t="s">
        <v>192</v>
      </c>
      <c r="G11" t="s">
        <v>131</v>
      </c>
      <c r="H11">
        <v>26</v>
      </c>
    </row>
    <row r="12" spans="1:8" x14ac:dyDescent="0.35">
      <c r="A12" s="23">
        <v>11</v>
      </c>
      <c r="B12" s="19">
        <v>0</v>
      </c>
      <c r="C12" s="19">
        <v>1</v>
      </c>
      <c r="D12" s="19">
        <v>1</v>
      </c>
      <c r="E12" t="s">
        <v>144</v>
      </c>
      <c r="F12" t="s">
        <v>247</v>
      </c>
      <c r="G12" t="s">
        <v>131</v>
      </c>
      <c r="H12">
        <v>80</v>
      </c>
    </row>
    <row r="13" spans="1:8" x14ac:dyDescent="0.35">
      <c r="A13" s="23">
        <v>11</v>
      </c>
      <c r="B13" s="19">
        <v>0</v>
      </c>
      <c r="C13" s="19">
        <v>1</v>
      </c>
      <c r="D13" s="19">
        <v>1</v>
      </c>
      <c r="E13" t="s">
        <v>144</v>
      </c>
      <c r="F13" t="s">
        <v>141</v>
      </c>
      <c r="G13" t="s">
        <v>131</v>
      </c>
      <c r="H13">
        <v>24</v>
      </c>
    </row>
    <row r="14" spans="1:8" x14ac:dyDescent="0.35">
      <c r="A14" s="23">
        <v>11</v>
      </c>
      <c r="B14" s="19">
        <v>0</v>
      </c>
      <c r="C14" s="19">
        <v>1</v>
      </c>
      <c r="D14" s="19">
        <v>1</v>
      </c>
      <c r="E14" t="s">
        <v>144</v>
      </c>
      <c r="F14" t="s">
        <v>245</v>
      </c>
      <c r="G14" t="s">
        <v>131</v>
      </c>
      <c r="H14">
        <v>12</v>
      </c>
    </row>
    <row r="15" spans="1:8" x14ac:dyDescent="0.35">
      <c r="A15" s="23">
        <v>11</v>
      </c>
      <c r="B15" s="19">
        <v>0</v>
      </c>
      <c r="C15" s="19">
        <v>1</v>
      </c>
      <c r="D15" s="19">
        <v>1</v>
      </c>
      <c r="E15" t="s">
        <v>144</v>
      </c>
      <c r="F15" t="s">
        <v>244</v>
      </c>
      <c r="G15" t="s">
        <v>131</v>
      </c>
      <c r="H15">
        <v>37</v>
      </c>
    </row>
    <row r="16" spans="1:8" x14ac:dyDescent="0.35">
      <c r="A16" s="23">
        <v>11</v>
      </c>
      <c r="B16" s="19">
        <v>0</v>
      </c>
      <c r="C16" s="19">
        <v>1</v>
      </c>
      <c r="D16" s="19">
        <v>1</v>
      </c>
      <c r="E16" t="s">
        <v>144</v>
      </c>
      <c r="F16" t="s">
        <v>192</v>
      </c>
      <c r="G16" t="s">
        <v>131</v>
      </c>
      <c r="H16">
        <f>21+53</f>
        <v>74</v>
      </c>
    </row>
    <row r="17" spans="1:8" x14ac:dyDescent="0.35">
      <c r="A17" s="23">
        <v>11</v>
      </c>
      <c r="B17" s="19">
        <v>0</v>
      </c>
      <c r="C17" s="19">
        <v>1</v>
      </c>
      <c r="D17" s="19">
        <v>1</v>
      </c>
      <c r="E17" t="s">
        <v>144</v>
      </c>
      <c r="F17" t="s">
        <v>639</v>
      </c>
      <c r="G17" t="s">
        <v>131</v>
      </c>
      <c r="H17">
        <v>2</v>
      </c>
    </row>
    <row r="18" spans="1:8" x14ac:dyDescent="0.35">
      <c r="A18" s="23">
        <v>11</v>
      </c>
      <c r="B18" s="19">
        <v>0</v>
      </c>
      <c r="C18" s="19">
        <v>1</v>
      </c>
      <c r="D18" s="19">
        <v>1</v>
      </c>
      <c r="E18" t="s">
        <v>144</v>
      </c>
      <c r="F18" t="s">
        <v>243</v>
      </c>
      <c r="G18" t="s">
        <v>131</v>
      </c>
      <c r="H18">
        <v>2</v>
      </c>
    </row>
    <row r="19" spans="1:8" x14ac:dyDescent="0.35">
      <c r="A19" s="23">
        <v>11</v>
      </c>
      <c r="B19" s="19">
        <v>0</v>
      </c>
      <c r="C19" s="19">
        <v>1</v>
      </c>
      <c r="D19" s="19">
        <v>1</v>
      </c>
      <c r="E19" t="s">
        <v>140</v>
      </c>
      <c r="F19" t="s">
        <v>241</v>
      </c>
      <c r="G19" t="s">
        <v>131</v>
      </c>
      <c r="H19">
        <v>71</v>
      </c>
    </row>
    <row r="20" spans="1:8" x14ac:dyDescent="0.35">
      <c r="A20" s="23">
        <v>11</v>
      </c>
      <c r="B20" s="19">
        <v>0</v>
      </c>
      <c r="C20" s="19">
        <v>1</v>
      </c>
      <c r="D20" s="19">
        <v>1</v>
      </c>
      <c r="E20" t="s">
        <v>140</v>
      </c>
      <c r="F20" t="s">
        <v>242</v>
      </c>
      <c r="G20" t="s">
        <v>131</v>
      </c>
      <c r="H20">
        <f>231-H19-H21-H22</f>
        <v>115</v>
      </c>
    </row>
    <row r="21" spans="1:8" x14ac:dyDescent="0.35">
      <c r="A21" s="23">
        <v>11</v>
      </c>
      <c r="B21" s="19">
        <v>0</v>
      </c>
      <c r="C21" s="19">
        <v>1</v>
      </c>
      <c r="D21" s="19">
        <v>1</v>
      </c>
      <c r="E21" t="s">
        <v>140</v>
      </c>
      <c r="F21" t="s">
        <v>141</v>
      </c>
      <c r="G21" t="s">
        <v>131</v>
      </c>
      <c r="H21">
        <v>24</v>
      </c>
    </row>
    <row r="22" spans="1:8" x14ac:dyDescent="0.35">
      <c r="A22" s="23">
        <v>11</v>
      </c>
      <c r="B22" s="19">
        <v>0</v>
      </c>
      <c r="C22" s="19">
        <v>1</v>
      </c>
      <c r="D22" s="19">
        <v>1</v>
      </c>
      <c r="E22" t="s">
        <v>140</v>
      </c>
      <c r="F22" t="s">
        <v>192</v>
      </c>
      <c r="G22" t="s">
        <v>131</v>
      </c>
      <c r="H22">
        <v>21</v>
      </c>
    </row>
    <row r="23" spans="1:8" x14ac:dyDescent="0.35">
      <c r="A23" s="23">
        <v>11</v>
      </c>
      <c r="B23" s="19">
        <v>0</v>
      </c>
      <c r="C23" s="19">
        <v>1</v>
      </c>
      <c r="D23" s="19">
        <v>1</v>
      </c>
      <c r="E23" t="s">
        <v>142</v>
      </c>
      <c r="F23" s="5" t="s">
        <v>185</v>
      </c>
      <c r="G23" t="s">
        <v>131</v>
      </c>
      <c r="H23">
        <v>231</v>
      </c>
    </row>
    <row r="24" spans="1:8" x14ac:dyDescent="0.35">
      <c r="A24" s="23">
        <v>11</v>
      </c>
      <c r="B24" s="19">
        <v>0</v>
      </c>
      <c r="C24" s="19">
        <v>1</v>
      </c>
      <c r="D24" s="19">
        <v>1</v>
      </c>
      <c r="E24" t="s">
        <v>145</v>
      </c>
      <c r="F24" t="s">
        <v>146</v>
      </c>
      <c r="G24" t="s">
        <v>131</v>
      </c>
      <c r="H24">
        <v>93</v>
      </c>
    </row>
    <row r="25" spans="1:8" x14ac:dyDescent="0.35">
      <c r="A25" s="23">
        <v>11</v>
      </c>
      <c r="B25" s="19">
        <v>0</v>
      </c>
      <c r="C25" s="19">
        <v>1</v>
      </c>
      <c r="D25" s="19">
        <v>1</v>
      </c>
      <c r="E25" t="s">
        <v>145</v>
      </c>
      <c r="F25" t="s">
        <v>147</v>
      </c>
      <c r="G25" t="s">
        <v>131</v>
      </c>
      <c r="H25">
        <v>136</v>
      </c>
    </row>
    <row r="26" spans="1:8" x14ac:dyDescent="0.35">
      <c r="A26" s="23">
        <v>11</v>
      </c>
      <c r="B26" s="19">
        <v>0</v>
      </c>
      <c r="C26" s="19">
        <v>1</v>
      </c>
      <c r="D26" s="19">
        <v>1</v>
      </c>
      <c r="E26" t="s">
        <v>145</v>
      </c>
      <c r="F26" t="s">
        <v>141</v>
      </c>
      <c r="G26" t="s">
        <v>131</v>
      </c>
      <c r="H26">
        <v>2</v>
      </c>
    </row>
    <row r="27" spans="1:8" x14ac:dyDescent="0.35">
      <c r="A27" s="23">
        <v>11</v>
      </c>
      <c r="B27" s="19">
        <v>0</v>
      </c>
      <c r="C27" s="19">
        <v>1</v>
      </c>
      <c r="D27" s="2">
        <v>0</v>
      </c>
      <c r="E27" t="s">
        <v>180</v>
      </c>
      <c r="F27" s="35" t="s">
        <v>640</v>
      </c>
      <c r="G27" t="s">
        <v>179</v>
      </c>
    </row>
    <row r="28" spans="1:8" x14ac:dyDescent="0.35">
      <c r="A28" s="23">
        <v>11</v>
      </c>
      <c r="B28" s="19">
        <v>0</v>
      </c>
      <c r="C28" s="19">
        <v>1</v>
      </c>
      <c r="D28" s="2">
        <v>0</v>
      </c>
      <c r="E28" t="s">
        <v>182</v>
      </c>
      <c r="F28" s="35" t="s">
        <v>641</v>
      </c>
      <c r="G28" t="s">
        <v>179</v>
      </c>
    </row>
    <row r="29" spans="1:8" x14ac:dyDescent="0.35">
      <c r="A29" s="23">
        <v>11</v>
      </c>
      <c r="B29" s="19">
        <v>0</v>
      </c>
      <c r="C29" s="19">
        <v>1</v>
      </c>
      <c r="D29" s="2">
        <v>0</v>
      </c>
      <c r="E29" t="s">
        <v>180</v>
      </c>
      <c r="F29" s="35" t="s">
        <v>186</v>
      </c>
      <c r="G29" t="s">
        <v>179</v>
      </c>
    </row>
    <row r="30" spans="1:8" x14ac:dyDescent="0.35">
      <c r="A30" s="23">
        <v>11</v>
      </c>
      <c r="B30" s="19">
        <v>0</v>
      </c>
      <c r="C30" s="19">
        <v>1</v>
      </c>
      <c r="D30" s="2">
        <v>0</v>
      </c>
      <c r="E30" t="s">
        <v>182</v>
      </c>
      <c r="F30" s="35" t="s">
        <v>187</v>
      </c>
      <c r="G30" t="s">
        <v>179</v>
      </c>
    </row>
    <row r="31" spans="1:8" x14ac:dyDescent="0.35">
      <c r="A31" s="23">
        <v>11</v>
      </c>
      <c r="B31" s="19">
        <v>0</v>
      </c>
      <c r="C31" s="19">
        <v>1</v>
      </c>
      <c r="D31" s="2">
        <v>0</v>
      </c>
      <c r="E31" t="s">
        <v>178</v>
      </c>
      <c r="F31" s="35" t="s">
        <v>85</v>
      </c>
      <c r="G31" t="s">
        <v>179</v>
      </c>
    </row>
    <row r="32" spans="1:8" x14ac:dyDescent="0.35">
      <c r="A32" s="23">
        <v>11</v>
      </c>
      <c r="B32" s="19">
        <v>0</v>
      </c>
      <c r="C32" s="19">
        <v>1</v>
      </c>
      <c r="D32" s="19">
        <v>1</v>
      </c>
      <c r="E32" t="s">
        <v>176</v>
      </c>
      <c r="F32" s="5" t="s">
        <v>185</v>
      </c>
      <c r="G32" t="s">
        <v>131</v>
      </c>
      <c r="H32">
        <f>SUM(H33:H35)</f>
        <v>554</v>
      </c>
    </row>
    <row r="33" spans="1:8" x14ac:dyDescent="0.35">
      <c r="A33" s="23">
        <v>11</v>
      </c>
      <c r="B33" s="19">
        <v>0</v>
      </c>
      <c r="C33" s="19">
        <v>1</v>
      </c>
      <c r="D33" s="19">
        <v>1</v>
      </c>
      <c r="E33" t="s">
        <v>190</v>
      </c>
      <c r="F33" t="s">
        <v>32</v>
      </c>
      <c r="G33" t="s">
        <v>131</v>
      </c>
      <c r="H33">
        <v>187</v>
      </c>
    </row>
    <row r="34" spans="1:8" x14ac:dyDescent="0.35">
      <c r="A34" s="23">
        <v>11</v>
      </c>
      <c r="B34" s="19">
        <v>0</v>
      </c>
      <c r="C34" s="19">
        <v>1</v>
      </c>
      <c r="D34" s="19">
        <v>1</v>
      </c>
      <c r="E34" t="s">
        <v>190</v>
      </c>
      <c r="F34" t="s">
        <v>191</v>
      </c>
      <c r="G34" t="s">
        <v>131</v>
      </c>
      <c r="H34">
        <v>366</v>
      </c>
    </row>
    <row r="35" spans="1:8" x14ac:dyDescent="0.35">
      <c r="A35" s="23">
        <v>11</v>
      </c>
      <c r="B35" s="19">
        <v>0</v>
      </c>
      <c r="C35" s="19">
        <v>1</v>
      </c>
      <c r="D35" s="19">
        <v>1</v>
      </c>
      <c r="E35" t="s">
        <v>190</v>
      </c>
      <c r="F35" t="s">
        <v>192</v>
      </c>
      <c r="G35" t="s">
        <v>131</v>
      </c>
      <c r="H35">
        <v>1</v>
      </c>
    </row>
    <row r="36" spans="1:8" x14ac:dyDescent="0.35">
      <c r="A36" s="23">
        <v>11</v>
      </c>
      <c r="B36" s="19">
        <v>0</v>
      </c>
      <c r="C36" s="19">
        <v>1</v>
      </c>
      <c r="D36" s="19">
        <v>1</v>
      </c>
      <c r="E36" t="s">
        <v>172</v>
      </c>
      <c r="F36" t="s">
        <v>174</v>
      </c>
      <c r="G36" t="s">
        <v>131</v>
      </c>
      <c r="H36">
        <v>291</v>
      </c>
    </row>
    <row r="37" spans="1:8" x14ac:dyDescent="0.35">
      <c r="A37" s="23">
        <v>11</v>
      </c>
      <c r="B37" s="19">
        <v>0</v>
      </c>
      <c r="C37" s="19">
        <v>1</v>
      </c>
      <c r="D37" s="19">
        <v>1</v>
      </c>
      <c r="E37" t="s">
        <v>172</v>
      </c>
      <c r="F37" t="s">
        <v>240</v>
      </c>
      <c r="G37" t="s">
        <v>131</v>
      </c>
      <c r="H37">
        <v>466</v>
      </c>
    </row>
    <row r="38" spans="1:8" x14ac:dyDescent="0.35">
      <c r="A38" s="23">
        <v>11</v>
      </c>
      <c r="B38" s="19">
        <v>0</v>
      </c>
      <c r="C38" s="19">
        <v>1</v>
      </c>
      <c r="D38" s="19">
        <v>1</v>
      </c>
      <c r="E38" t="s">
        <v>151</v>
      </c>
      <c r="F38" t="s">
        <v>199</v>
      </c>
      <c r="G38" t="s">
        <v>131</v>
      </c>
      <c r="H38">
        <v>47</v>
      </c>
    </row>
    <row r="39" spans="1:8" x14ac:dyDescent="0.35">
      <c r="A39" s="23">
        <v>11</v>
      </c>
      <c r="B39" s="19">
        <v>0</v>
      </c>
      <c r="C39" s="19">
        <v>1</v>
      </c>
      <c r="D39" s="19">
        <v>1</v>
      </c>
      <c r="E39" t="s">
        <v>151</v>
      </c>
      <c r="F39" t="s">
        <v>209</v>
      </c>
      <c r="G39" t="s">
        <v>131</v>
      </c>
      <c r="H39">
        <v>18</v>
      </c>
    </row>
    <row r="40" spans="1:8" x14ac:dyDescent="0.35">
      <c r="A40" s="23">
        <v>11</v>
      </c>
      <c r="B40" s="19">
        <v>0</v>
      </c>
      <c r="C40" s="19">
        <v>1</v>
      </c>
      <c r="D40" s="19">
        <v>1</v>
      </c>
      <c r="E40" t="s">
        <v>151</v>
      </c>
      <c r="F40" t="s">
        <v>205</v>
      </c>
      <c r="G40" t="s">
        <v>131</v>
      </c>
      <c r="H40">
        <v>18</v>
      </c>
    </row>
    <row r="41" spans="1:8" x14ac:dyDescent="0.35">
      <c r="A41" s="23">
        <v>11</v>
      </c>
      <c r="B41" s="19">
        <v>0</v>
      </c>
      <c r="C41" s="19">
        <v>1</v>
      </c>
      <c r="D41" s="19">
        <v>1</v>
      </c>
      <c r="E41" t="s">
        <v>151</v>
      </c>
      <c r="F41" t="s">
        <v>197</v>
      </c>
      <c r="G41" t="s">
        <v>131</v>
      </c>
      <c r="H41">
        <v>16</v>
      </c>
    </row>
    <row r="42" spans="1:8" x14ac:dyDescent="0.35">
      <c r="A42" s="23">
        <v>11</v>
      </c>
      <c r="B42" s="19">
        <v>0</v>
      </c>
      <c r="C42" s="19">
        <v>1</v>
      </c>
      <c r="D42" s="19">
        <v>1</v>
      </c>
      <c r="E42" t="s">
        <v>151</v>
      </c>
      <c r="F42" t="s">
        <v>153</v>
      </c>
      <c r="G42" t="s">
        <v>131</v>
      </c>
      <c r="H42">
        <v>15</v>
      </c>
    </row>
    <row r="43" spans="1:8" x14ac:dyDescent="0.35">
      <c r="A43" s="23">
        <v>11</v>
      </c>
      <c r="B43" s="19">
        <v>0</v>
      </c>
      <c r="C43" s="19">
        <v>1</v>
      </c>
      <c r="D43" s="19">
        <v>1</v>
      </c>
      <c r="E43" t="s">
        <v>151</v>
      </c>
      <c r="F43" t="s">
        <v>164</v>
      </c>
      <c r="G43" t="s">
        <v>131</v>
      </c>
      <c r="H43">
        <v>10</v>
      </c>
    </row>
    <row r="44" spans="1:8" x14ac:dyDescent="0.35">
      <c r="A44" s="23">
        <v>11</v>
      </c>
      <c r="B44" s="19">
        <v>0</v>
      </c>
      <c r="C44" s="19">
        <v>1</v>
      </c>
      <c r="D44" s="19">
        <v>1</v>
      </c>
      <c r="E44" t="s">
        <v>151</v>
      </c>
      <c r="F44" t="s">
        <v>257</v>
      </c>
      <c r="G44" t="s">
        <v>131</v>
      </c>
      <c r="H44">
        <v>9</v>
      </c>
    </row>
    <row r="45" spans="1:8" x14ac:dyDescent="0.35">
      <c r="A45" s="23">
        <v>11</v>
      </c>
      <c r="B45" s="19">
        <v>0</v>
      </c>
      <c r="C45" s="19">
        <v>1</v>
      </c>
      <c r="D45" s="19">
        <v>1</v>
      </c>
      <c r="E45" t="s">
        <v>151</v>
      </c>
      <c r="F45" t="s">
        <v>210</v>
      </c>
      <c r="G45" t="s">
        <v>131</v>
      </c>
      <c r="H45">
        <v>7</v>
      </c>
    </row>
    <row r="46" spans="1:8" x14ac:dyDescent="0.35">
      <c r="A46" s="23">
        <v>11</v>
      </c>
      <c r="B46" s="19">
        <v>0</v>
      </c>
      <c r="C46" s="19">
        <v>1</v>
      </c>
      <c r="D46" s="19">
        <v>1</v>
      </c>
      <c r="E46" t="s">
        <v>151</v>
      </c>
      <c r="F46" t="s">
        <v>202</v>
      </c>
      <c r="G46" t="s">
        <v>131</v>
      </c>
      <c r="H46">
        <v>7</v>
      </c>
    </row>
    <row r="47" spans="1:8" x14ac:dyDescent="0.35">
      <c r="A47" s="23">
        <v>11</v>
      </c>
      <c r="B47" s="19">
        <v>0</v>
      </c>
      <c r="C47" s="19">
        <v>1</v>
      </c>
      <c r="D47" s="19">
        <v>1</v>
      </c>
      <c r="E47" t="s">
        <v>151</v>
      </c>
      <c r="F47" t="s">
        <v>222</v>
      </c>
      <c r="G47" t="s">
        <v>131</v>
      </c>
      <c r="H47">
        <v>6</v>
      </c>
    </row>
    <row r="48" spans="1:8" x14ac:dyDescent="0.35">
      <c r="A48" s="23">
        <v>11</v>
      </c>
      <c r="B48" s="19">
        <v>0</v>
      </c>
      <c r="C48" s="19">
        <v>1</v>
      </c>
      <c r="D48" s="19">
        <v>1</v>
      </c>
      <c r="E48" t="s">
        <v>151</v>
      </c>
      <c r="F48" t="s">
        <v>206</v>
      </c>
      <c r="G48" t="s">
        <v>131</v>
      </c>
      <c r="H48">
        <v>6</v>
      </c>
    </row>
    <row r="49" spans="1:8" x14ac:dyDescent="0.35">
      <c r="A49" s="23">
        <v>11</v>
      </c>
      <c r="B49" s="19">
        <v>0</v>
      </c>
      <c r="C49" s="19">
        <v>1</v>
      </c>
      <c r="D49" s="19">
        <v>1</v>
      </c>
      <c r="E49" t="s">
        <v>151</v>
      </c>
      <c r="F49" t="s">
        <v>201</v>
      </c>
      <c r="G49" t="s">
        <v>131</v>
      </c>
      <c r="H49">
        <v>5</v>
      </c>
    </row>
    <row r="50" spans="1:8" x14ac:dyDescent="0.35">
      <c r="A50" s="23">
        <v>11</v>
      </c>
      <c r="B50" s="19">
        <v>0</v>
      </c>
      <c r="C50" s="19">
        <v>1</v>
      </c>
      <c r="D50" s="19">
        <v>1</v>
      </c>
      <c r="E50" t="s">
        <v>151</v>
      </c>
      <c r="F50" t="s">
        <v>216</v>
      </c>
      <c r="G50" t="s">
        <v>131</v>
      </c>
      <c r="H50">
        <v>5</v>
      </c>
    </row>
    <row r="51" spans="1:8" x14ac:dyDescent="0.35">
      <c r="A51" s="23">
        <v>11</v>
      </c>
      <c r="B51" s="19">
        <v>0</v>
      </c>
      <c r="C51" s="19">
        <v>1</v>
      </c>
      <c r="D51" s="19">
        <v>1</v>
      </c>
      <c r="E51" t="s">
        <v>151</v>
      </c>
      <c r="F51" t="s">
        <v>215</v>
      </c>
      <c r="G51" t="s">
        <v>131</v>
      </c>
      <c r="H51">
        <v>4</v>
      </c>
    </row>
    <row r="52" spans="1:8" x14ac:dyDescent="0.35">
      <c r="A52" s="23">
        <v>11</v>
      </c>
      <c r="B52" s="19">
        <v>0</v>
      </c>
      <c r="C52" s="19">
        <v>1</v>
      </c>
      <c r="D52" s="19">
        <v>1</v>
      </c>
      <c r="E52" t="s">
        <v>151</v>
      </c>
      <c r="F52" t="s">
        <v>198</v>
      </c>
      <c r="G52" t="s">
        <v>131</v>
      </c>
      <c r="H52">
        <v>4</v>
      </c>
    </row>
    <row r="53" spans="1:8" x14ac:dyDescent="0.35">
      <c r="A53" s="23">
        <v>11</v>
      </c>
      <c r="B53" s="19">
        <v>0</v>
      </c>
      <c r="C53" s="19">
        <v>1</v>
      </c>
      <c r="D53" s="19">
        <v>1</v>
      </c>
      <c r="E53" t="s">
        <v>151</v>
      </c>
      <c r="F53" t="s">
        <v>304</v>
      </c>
      <c r="G53" t="s">
        <v>131</v>
      </c>
      <c r="H53">
        <v>3</v>
      </c>
    </row>
    <row r="54" spans="1:8" x14ac:dyDescent="0.35">
      <c r="A54" s="23">
        <v>11</v>
      </c>
      <c r="B54" s="19">
        <v>0</v>
      </c>
      <c r="C54" s="19">
        <v>1</v>
      </c>
      <c r="D54" s="19">
        <v>1</v>
      </c>
      <c r="E54" t="s">
        <v>151</v>
      </c>
      <c r="F54" t="s">
        <v>272</v>
      </c>
      <c r="G54" t="s">
        <v>131</v>
      </c>
      <c r="H54">
        <v>3</v>
      </c>
    </row>
    <row r="55" spans="1:8" x14ac:dyDescent="0.35">
      <c r="A55" s="23">
        <v>11</v>
      </c>
      <c r="B55" s="19">
        <v>0</v>
      </c>
      <c r="C55" s="19">
        <v>1</v>
      </c>
      <c r="D55" s="19">
        <v>1</v>
      </c>
      <c r="E55" t="s">
        <v>151</v>
      </c>
      <c r="F55" t="s">
        <v>396</v>
      </c>
      <c r="G55" t="s">
        <v>131</v>
      </c>
      <c r="H55">
        <v>3</v>
      </c>
    </row>
    <row r="56" spans="1:8" x14ac:dyDescent="0.35">
      <c r="A56" s="23">
        <v>11</v>
      </c>
      <c r="B56" s="19">
        <v>0</v>
      </c>
      <c r="C56" s="19">
        <v>1</v>
      </c>
      <c r="D56" s="19">
        <v>1</v>
      </c>
      <c r="E56" t="s">
        <v>151</v>
      </c>
      <c r="F56" t="s">
        <v>274</v>
      </c>
      <c r="G56" t="s">
        <v>131</v>
      </c>
      <c r="H56">
        <v>3</v>
      </c>
    </row>
    <row r="57" spans="1:8" x14ac:dyDescent="0.35">
      <c r="A57" s="23">
        <v>11</v>
      </c>
      <c r="B57" s="19">
        <v>0</v>
      </c>
      <c r="C57" s="19">
        <v>1</v>
      </c>
      <c r="D57" s="19">
        <v>1</v>
      </c>
      <c r="E57" t="s">
        <v>151</v>
      </c>
      <c r="F57" t="s">
        <v>642</v>
      </c>
      <c r="G57" t="s">
        <v>131</v>
      </c>
      <c r="H57">
        <v>3</v>
      </c>
    </row>
    <row r="58" spans="1:8" x14ac:dyDescent="0.35">
      <c r="A58" s="23">
        <v>11</v>
      </c>
      <c r="B58" s="19">
        <v>0</v>
      </c>
      <c r="C58" s="19">
        <v>1</v>
      </c>
      <c r="D58" s="19">
        <v>1</v>
      </c>
      <c r="E58" t="s">
        <v>151</v>
      </c>
      <c r="F58" t="s">
        <v>278</v>
      </c>
      <c r="G58" t="s">
        <v>131</v>
      </c>
      <c r="H58">
        <v>3</v>
      </c>
    </row>
    <row r="59" spans="1:8" x14ac:dyDescent="0.35">
      <c r="A59" s="23">
        <v>11</v>
      </c>
      <c r="B59" s="19">
        <v>0</v>
      </c>
      <c r="C59" s="19">
        <v>1</v>
      </c>
      <c r="D59" s="19">
        <v>1</v>
      </c>
      <c r="E59" t="s">
        <v>151</v>
      </c>
      <c r="F59" t="s">
        <v>357</v>
      </c>
      <c r="G59" t="s">
        <v>131</v>
      </c>
      <c r="H59">
        <v>2</v>
      </c>
    </row>
    <row r="60" spans="1:8" x14ac:dyDescent="0.35">
      <c r="A60" s="23">
        <v>11</v>
      </c>
      <c r="B60" s="19">
        <v>0</v>
      </c>
      <c r="C60" s="19">
        <v>1</v>
      </c>
      <c r="D60" s="19">
        <v>1</v>
      </c>
      <c r="E60" t="s">
        <v>151</v>
      </c>
      <c r="F60" t="s">
        <v>643</v>
      </c>
      <c r="G60" t="s">
        <v>131</v>
      </c>
      <c r="H60">
        <v>2</v>
      </c>
    </row>
    <row r="61" spans="1:8" x14ac:dyDescent="0.35">
      <c r="A61" s="23">
        <v>11</v>
      </c>
      <c r="B61" s="19">
        <v>0</v>
      </c>
      <c r="C61" s="19">
        <v>1</v>
      </c>
      <c r="D61" s="19">
        <v>1</v>
      </c>
      <c r="E61" t="s">
        <v>151</v>
      </c>
      <c r="F61" t="s">
        <v>224</v>
      </c>
      <c r="G61" t="s">
        <v>131</v>
      </c>
      <c r="H61">
        <v>2</v>
      </c>
    </row>
    <row r="62" spans="1:8" x14ac:dyDescent="0.35">
      <c r="A62" s="23">
        <v>11</v>
      </c>
      <c r="B62" s="19">
        <v>0</v>
      </c>
      <c r="C62" s="19">
        <v>1</v>
      </c>
      <c r="D62" s="19">
        <v>1</v>
      </c>
      <c r="E62" t="s">
        <v>151</v>
      </c>
      <c r="F62" t="s">
        <v>229</v>
      </c>
      <c r="G62" t="s">
        <v>131</v>
      </c>
      <c r="H62">
        <v>2</v>
      </c>
    </row>
    <row r="63" spans="1:8" x14ac:dyDescent="0.35">
      <c r="A63" s="23">
        <v>11</v>
      </c>
      <c r="B63" s="19">
        <v>0</v>
      </c>
      <c r="C63" s="19">
        <v>1</v>
      </c>
      <c r="D63" s="19">
        <v>1</v>
      </c>
      <c r="E63" t="s">
        <v>151</v>
      </c>
      <c r="F63" t="s">
        <v>555</v>
      </c>
      <c r="G63" t="s">
        <v>131</v>
      </c>
      <c r="H63">
        <v>2</v>
      </c>
    </row>
    <row r="64" spans="1:8" x14ac:dyDescent="0.35">
      <c r="A64" s="23">
        <v>11</v>
      </c>
      <c r="B64" s="19">
        <v>0</v>
      </c>
      <c r="C64" s="19">
        <v>1</v>
      </c>
      <c r="D64" s="19">
        <v>1</v>
      </c>
      <c r="E64" t="s">
        <v>151</v>
      </c>
      <c r="F64" t="s">
        <v>228</v>
      </c>
      <c r="G64" t="s">
        <v>131</v>
      </c>
      <c r="H64">
        <v>2</v>
      </c>
    </row>
    <row r="65" spans="1:8" x14ac:dyDescent="0.35">
      <c r="A65" s="23">
        <v>11</v>
      </c>
      <c r="B65" s="19">
        <v>0</v>
      </c>
      <c r="C65" s="19">
        <v>1</v>
      </c>
      <c r="D65" s="19">
        <v>1</v>
      </c>
      <c r="E65" t="s">
        <v>151</v>
      </c>
      <c r="F65" t="s">
        <v>258</v>
      </c>
      <c r="G65" t="s">
        <v>131</v>
      </c>
      <c r="H65">
        <v>2</v>
      </c>
    </row>
    <row r="66" spans="1:8" x14ac:dyDescent="0.35">
      <c r="A66" s="23">
        <v>11</v>
      </c>
      <c r="B66" s="19">
        <v>0</v>
      </c>
      <c r="C66" s="19">
        <v>1</v>
      </c>
      <c r="D66" s="19">
        <v>1</v>
      </c>
      <c r="E66" t="s">
        <v>151</v>
      </c>
      <c r="F66" t="s">
        <v>556</v>
      </c>
      <c r="G66" t="s">
        <v>131</v>
      </c>
      <c r="H66">
        <v>2</v>
      </c>
    </row>
    <row r="67" spans="1:8" x14ac:dyDescent="0.35">
      <c r="A67" s="23">
        <v>11</v>
      </c>
      <c r="B67" s="19">
        <v>0</v>
      </c>
      <c r="C67" s="19">
        <v>1</v>
      </c>
      <c r="D67" s="19">
        <v>1</v>
      </c>
      <c r="E67" t="s">
        <v>151</v>
      </c>
      <c r="F67" t="s">
        <v>256</v>
      </c>
      <c r="G67" t="s">
        <v>131</v>
      </c>
      <c r="H67">
        <v>2</v>
      </c>
    </row>
    <row r="68" spans="1:8" x14ac:dyDescent="0.35">
      <c r="A68" s="23">
        <v>11</v>
      </c>
      <c r="B68" s="19">
        <v>0</v>
      </c>
      <c r="C68" s="19">
        <v>1</v>
      </c>
      <c r="D68" s="19">
        <v>1</v>
      </c>
      <c r="E68" t="s">
        <v>151</v>
      </c>
      <c r="F68" t="s">
        <v>270</v>
      </c>
      <c r="G68" t="s">
        <v>131</v>
      </c>
      <c r="H68">
        <v>2</v>
      </c>
    </row>
    <row r="69" spans="1:8" x14ac:dyDescent="0.35">
      <c r="A69" s="23">
        <v>11</v>
      </c>
      <c r="B69" s="19">
        <v>0</v>
      </c>
      <c r="C69" s="19">
        <v>1</v>
      </c>
      <c r="D69" s="19">
        <v>1</v>
      </c>
      <c r="E69" t="s">
        <v>151</v>
      </c>
      <c r="F69" t="s">
        <v>200</v>
      </c>
      <c r="G69" t="s">
        <v>131</v>
      </c>
      <c r="H69">
        <v>2</v>
      </c>
    </row>
    <row r="70" spans="1:8" x14ac:dyDescent="0.35">
      <c r="A70" s="23">
        <v>11</v>
      </c>
      <c r="B70" s="19">
        <v>0</v>
      </c>
      <c r="C70" s="19">
        <v>1</v>
      </c>
      <c r="D70" s="19">
        <v>1</v>
      </c>
      <c r="E70" t="s">
        <v>151</v>
      </c>
      <c r="F70" t="s">
        <v>157</v>
      </c>
      <c r="G70" t="s">
        <v>131</v>
      </c>
      <c r="H70">
        <v>1</v>
      </c>
    </row>
    <row r="71" spans="1:8" x14ac:dyDescent="0.35">
      <c r="A71" s="23">
        <v>11</v>
      </c>
      <c r="B71" s="19">
        <v>0</v>
      </c>
      <c r="C71" s="19">
        <v>1</v>
      </c>
      <c r="D71" s="19">
        <v>1</v>
      </c>
      <c r="E71" t="s">
        <v>151</v>
      </c>
      <c r="F71" t="s">
        <v>644</v>
      </c>
      <c r="G71" t="s">
        <v>131</v>
      </c>
      <c r="H71">
        <v>1</v>
      </c>
    </row>
    <row r="72" spans="1:8" x14ac:dyDescent="0.35">
      <c r="A72" s="23">
        <v>11</v>
      </c>
      <c r="B72" s="19">
        <v>0</v>
      </c>
      <c r="C72" s="19">
        <v>1</v>
      </c>
      <c r="D72" s="19">
        <v>1</v>
      </c>
      <c r="E72" t="s">
        <v>151</v>
      </c>
      <c r="F72" t="s">
        <v>253</v>
      </c>
      <c r="G72" t="s">
        <v>131</v>
      </c>
      <c r="H72">
        <v>1</v>
      </c>
    </row>
    <row r="73" spans="1:8" x14ac:dyDescent="0.35">
      <c r="A73" s="23">
        <v>11</v>
      </c>
      <c r="B73" s="19">
        <v>0</v>
      </c>
      <c r="C73" s="19">
        <v>1</v>
      </c>
      <c r="D73" s="19">
        <v>1</v>
      </c>
      <c r="E73" t="s">
        <v>151</v>
      </c>
      <c r="F73" t="s">
        <v>547</v>
      </c>
      <c r="G73" t="s">
        <v>131</v>
      </c>
      <c r="H73">
        <v>1</v>
      </c>
    </row>
    <row r="74" spans="1:8" x14ac:dyDescent="0.35">
      <c r="A74" s="23">
        <v>11</v>
      </c>
      <c r="B74" s="19">
        <v>0</v>
      </c>
      <c r="C74" s="19">
        <v>1</v>
      </c>
      <c r="D74" s="19">
        <v>1</v>
      </c>
      <c r="E74" t="s">
        <v>151</v>
      </c>
      <c r="F74" t="s">
        <v>284</v>
      </c>
      <c r="G74" t="s">
        <v>131</v>
      </c>
      <c r="H74">
        <v>1</v>
      </c>
    </row>
    <row r="75" spans="1:8" x14ac:dyDescent="0.35">
      <c r="A75" s="23">
        <v>11</v>
      </c>
      <c r="B75" s="19">
        <v>0</v>
      </c>
      <c r="C75" s="19">
        <v>1</v>
      </c>
      <c r="D75" s="19">
        <v>1</v>
      </c>
      <c r="E75" t="s">
        <v>151</v>
      </c>
      <c r="F75" t="s">
        <v>592</v>
      </c>
      <c r="G75" t="s">
        <v>131</v>
      </c>
      <c r="H75">
        <v>1</v>
      </c>
    </row>
    <row r="76" spans="1:8" x14ac:dyDescent="0.35">
      <c r="A76" s="23">
        <v>11</v>
      </c>
      <c r="B76" s="19">
        <v>0</v>
      </c>
      <c r="C76" s="19">
        <v>1</v>
      </c>
      <c r="D76" s="19">
        <v>1</v>
      </c>
      <c r="E76" t="s">
        <v>151</v>
      </c>
      <c r="F76" t="s">
        <v>386</v>
      </c>
      <c r="G76" t="s">
        <v>131</v>
      </c>
      <c r="H76">
        <v>1</v>
      </c>
    </row>
    <row r="77" spans="1:8" x14ac:dyDescent="0.35">
      <c r="A77" s="23">
        <v>11</v>
      </c>
      <c r="B77" s="19">
        <v>0</v>
      </c>
      <c r="C77" s="19">
        <v>1</v>
      </c>
      <c r="D77" s="19">
        <v>1</v>
      </c>
      <c r="E77" t="s">
        <v>151</v>
      </c>
      <c r="F77" t="s">
        <v>218</v>
      </c>
      <c r="G77" t="s">
        <v>131</v>
      </c>
      <c r="H77">
        <v>1</v>
      </c>
    </row>
    <row r="78" spans="1:8" x14ac:dyDescent="0.35">
      <c r="A78" s="23">
        <v>11</v>
      </c>
      <c r="B78" s="19">
        <v>0</v>
      </c>
      <c r="C78" s="19">
        <v>1</v>
      </c>
      <c r="D78" s="19">
        <v>1</v>
      </c>
      <c r="E78" t="s">
        <v>151</v>
      </c>
      <c r="F78" t="s">
        <v>390</v>
      </c>
      <c r="G78" t="s">
        <v>131</v>
      </c>
      <c r="H78">
        <v>1</v>
      </c>
    </row>
    <row r="79" spans="1:8" x14ac:dyDescent="0.35">
      <c r="A79" s="23">
        <v>11</v>
      </c>
      <c r="B79" s="19">
        <v>0</v>
      </c>
      <c r="C79" s="19">
        <v>1</v>
      </c>
      <c r="D79" s="19">
        <v>1</v>
      </c>
      <c r="E79" t="s">
        <v>151</v>
      </c>
      <c r="F79" t="s">
        <v>394</v>
      </c>
      <c r="G79" t="s">
        <v>131</v>
      </c>
      <c r="H79">
        <v>1</v>
      </c>
    </row>
    <row r="80" spans="1:8" x14ac:dyDescent="0.35">
      <c r="A80" s="23">
        <v>11</v>
      </c>
      <c r="B80" s="19">
        <v>0</v>
      </c>
      <c r="C80" s="19">
        <v>1</v>
      </c>
      <c r="D80" s="19">
        <v>1</v>
      </c>
      <c r="E80" t="s">
        <v>151</v>
      </c>
      <c r="F80" t="s">
        <v>645</v>
      </c>
      <c r="G80" t="s">
        <v>131</v>
      </c>
      <c r="H80">
        <v>1</v>
      </c>
    </row>
    <row r="81" spans="1:8" x14ac:dyDescent="0.35">
      <c r="A81" s="23">
        <v>11</v>
      </c>
      <c r="B81" s="19">
        <v>0</v>
      </c>
      <c r="C81" s="19">
        <v>1</v>
      </c>
      <c r="D81" s="19">
        <v>1</v>
      </c>
      <c r="E81" t="s">
        <v>151</v>
      </c>
      <c r="F81" t="s">
        <v>371</v>
      </c>
      <c r="G81" t="s">
        <v>131</v>
      </c>
      <c r="H81">
        <v>1</v>
      </c>
    </row>
    <row r="82" spans="1:8" x14ac:dyDescent="0.35">
      <c r="A82" s="23">
        <v>11</v>
      </c>
      <c r="B82" s="19">
        <v>0</v>
      </c>
      <c r="C82" s="19">
        <v>1</v>
      </c>
      <c r="D82" s="19">
        <v>1</v>
      </c>
      <c r="E82" t="s">
        <v>151</v>
      </c>
      <c r="F82" t="s">
        <v>375</v>
      </c>
      <c r="G82" t="s">
        <v>131</v>
      </c>
      <c r="H82">
        <v>1</v>
      </c>
    </row>
    <row r="83" spans="1:8" x14ac:dyDescent="0.35">
      <c r="A83" s="23">
        <v>11</v>
      </c>
      <c r="B83" s="19">
        <v>0</v>
      </c>
      <c r="C83" s="19">
        <v>1</v>
      </c>
      <c r="D83" s="19">
        <v>1</v>
      </c>
      <c r="E83" t="s">
        <v>151</v>
      </c>
      <c r="F83" t="s">
        <v>226</v>
      </c>
      <c r="G83" t="s">
        <v>131</v>
      </c>
      <c r="H83">
        <v>1</v>
      </c>
    </row>
    <row r="84" spans="1:8" x14ac:dyDescent="0.35">
      <c r="A84" s="23">
        <v>11</v>
      </c>
      <c r="B84" s="19">
        <v>0</v>
      </c>
      <c r="C84" s="19">
        <v>1</v>
      </c>
      <c r="D84" s="19">
        <v>1</v>
      </c>
      <c r="E84" t="s">
        <v>151</v>
      </c>
      <c r="F84" t="s">
        <v>171</v>
      </c>
      <c r="G84" t="s">
        <v>131</v>
      </c>
      <c r="H84">
        <v>1</v>
      </c>
    </row>
    <row r="85" spans="1:8" x14ac:dyDescent="0.35">
      <c r="A85" s="23">
        <v>11</v>
      </c>
      <c r="B85" s="19">
        <v>0</v>
      </c>
      <c r="C85" s="19">
        <v>1</v>
      </c>
      <c r="D85" s="19">
        <v>1</v>
      </c>
      <c r="E85" t="s">
        <v>151</v>
      </c>
      <c r="F85" t="s">
        <v>311</v>
      </c>
      <c r="G85" t="s">
        <v>131</v>
      </c>
      <c r="H85">
        <v>1</v>
      </c>
    </row>
    <row r="86" spans="1:8" x14ac:dyDescent="0.35">
      <c r="A86" s="23">
        <v>11</v>
      </c>
      <c r="B86" s="19">
        <v>0</v>
      </c>
      <c r="C86" s="19">
        <v>1</v>
      </c>
      <c r="D86" s="19">
        <v>1</v>
      </c>
      <c r="E86" t="s">
        <v>151</v>
      </c>
      <c r="F86" t="s">
        <v>167</v>
      </c>
      <c r="G86" t="s">
        <v>131</v>
      </c>
      <c r="H86">
        <v>1</v>
      </c>
    </row>
    <row r="87" spans="1:8" x14ac:dyDescent="0.35">
      <c r="A87" s="23">
        <v>11</v>
      </c>
      <c r="B87" s="19">
        <v>0</v>
      </c>
      <c r="C87" s="19">
        <v>1</v>
      </c>
      <c r="D87" s="19">
        <v>1</v>
      </c>
      <c r="E87" t="s">
        <v>151</v>
      </c>
      <c r="F87" t="s">
        <v>293</v>
      </c>
      <c r="G87" t="s">
        <v>131</v>
      </c>
      <c r="H87">
        <v>1</v>
      </c>
    </row>
    <row r="88" spans="1:8" x14ac:dyDescent="0.35">
      <c r="A88" s="23">
        <v>11</v>
      </c>
      <c r="B88" s="19">
        <v>0</v>
      </c>
      <c r="C88" s="19">
        <v>1</v>
      </c>
      <c r="D88" s="19">
        <v>1</v>
      </c>
      <c r="E88" t="s">
        <v>151</v>
      </c>
      <c r="F88" t="s">
        <v>646</v>
      </c>
      <c r="G88" t="s">
        <v>131</v>
      </c>
      <c r="H88">
        <v>1</v>
      </c>
    </row>
    <row r="89" spans="1:8" x14ac:dyDescent="0.35">
      <c r="A89" s="23">
        <v>11</v>
      </c>
      <c r="B89" s="19">
        <v>0</v>
      </c>
      <c r="C89" s="19">
        <v>1</v>
      </c>
      <c r="D89" s="19">
        <v>1</v>
      </c>
      <c r="E89" t="s">
        <v>151</v>
      </c>
      <c r="F89" t="s">
        <v>156</v>
      </c>
      <c r="G89" t="s">
        <v>131</v>
      </c>
      <c r="H89">
        <v>1</v>
      </c>
    </row>
    <row r="90" spans="1:8" x14ac:dyDescent="0.35">
      <c r="A90" s="23">
        <v>11</v>
      </c>
      <c r="B90" s="19">
        <v>0</v>
      </c>
      <c r="C90" s="19">
        <v>1</v>
      </c>
      <c r="D90" s="19">
        <v>1</v>
      </c>
      <c r="E90" t="s">
        <v>148</v>
      </c>
      <c r="F90" t="s">
        <v>439</v>
      </c>
      <c r="G90" t="s">
        <v>131</v>
      </c>
      <c r="H90">
        <v>41</v>
      </c>
    </row>
    <row r="91" spans="1:8" x14ac:dyDescent="0.35">
      <c r="A91" s="23">
        <v>11</v>
      </c>
      <c r="B91" s="19">
        <v>0</v>
      </c>
      <c r="C91" s="19">
        <v>1</v>
      </c>
      <c r="D91" s="19">
        <v>1</v>
      </c>
      <c r="E91" t="s">
        <v>148</v>
      </c>
      <c r="F91" t="s">
        <v>472</v>
      </c>
      <c r="G91" t="s">
        <v>131</v>
      </c>
      <c r="H91">
        <v>31</v>
      </c>
    </row>
    <row r="92" spans="1:8" x14ac:dyDescent="0.35">
      <c r="A92" s="23">
        <v>11</v>
      </c>
      <c r="B92" s="19">
        <v>0</v>
      </c>
      <c r="C92" s="19">
        <v>1</v>
      </c>
      <c r="D92" s="19">
        <v>1</v>
      </c>
      <c r="E92" t="s">
        <v>148</v>
      </c>
      <c r="F92" t="s">
        <v>233</v>
      </c>
      <c r="G92" t="s">
        <v>131</v>
      </c>
      <c r="H92">
        <v>25</v>
      </c>
    </row>
    <row r="93" spans="1:8" x14ac:dyDescent="0.35">
      <c r="A93" s="23">
        <v>11</v>
      </c>
      <c r="B93" s="19">
        <v>0</v>
      </c>
      <c r="C93" s="19">
        <v>1</v>
      </c>
      <c r="D93" s="19">
        <v>1</v>
      </c>
      <c r="E93" t="s">
        <v>148</v>
      </c>
      <c r="F93" t="s">
        <v>141</v>
      </c>
      <c r="G93" t="s">
        <v>131</v>
      </c>
      <c r="H93">
        <v>17</v>
      </c>
    </row>
    <row r="94" spans="1:8" x14ac:dyDescent="0.35">
      <c r="A94" s="23">
        <v>11</v>
      </c>
      <c r="B94" s="19">
        <v>0</v>
      </c>
      <c r="C94" s="19">
        <v>1</v>
      </c>
      <c r="D94" s="19">
        <v>1</v>
      </c>
      <c r="E94" t="s">
        <v>148</v>
      </c>
      <c r="F94" t="s">
        <v>413</v>
      </c>
      <c r="G94" t="s">
        <v>131</v>
      </c>
      <c r="H94">
        <v>15</v>
      </c>
    </row>
    <row r="95" spans="1:8" x14ac:dyDescent="0.35">
      <c r="A95" s="23">
        <v>11</v>
      </c>
      <c r="B95" s="19">
        <v>0</v>
      </c>
      <c r="C95" s="19">
        <v>1</v>
      </c>
      <c r="D95" s="19">
        <v>1</v>
      </c>
      <c r="E95" t="s">
        <v>148</v>
      </c>
      <c r="F95" t="s">
        <v>231</v>
      </c>
      <c r="G95" t="s">
        <v>131</v>
      </c>
      <c r="H95">
        <v>10</v>
      </c>
    </row>
    <row r="96" spans="1:8" x14ac:dyDescent="0.35">
      <c r="A96" s="23">
        <v>11</v>
      </c>
      <c r="B96" s="19">
        <v>0</v>
      </c>
      <c r="C96" s="19">
        <v>1</v>
      </c>
      <c r="D96" s="19">
        <v>1</v>
      </c>
      <c r="E96" t="s">
        <v>148</v>
      </c>
      <c r="F96" t="s">
        <v>456</v>
      </c>
      <c r="G96" t="s">
        <v>131</v>
      </c>
      <c r="H96">
        <v>10</v>
      </c>
    </row>
    <row r="97" spans="1:8" x14ac:dyDescent="0.35">
      <c r="A97" s="23">
        <v>11</v>
      </c>
      <c r="B97" s="19">
        <v>0</v>
      </c>
      <c r="C97" s="19">
        <v>1</v>
      </c>
      <c r="D97" s="19">
        <v>1</v>
      </c>
      <c r="E97" t="s">
        <v>148</v>
      </c>
      <c r="F97" t="s">
        <v>236</v>
      </c>
      <c r="G97" t="s">
        <v>131</v>
      </c>
      <c r="H97">
        <v>9</v>
      </c>
    </row>
    <row r="98" spans="1:8" x14ac:dyDescent="0.35">
      <c r="A98" s="23">
        <v>11</v>
      </c>
      <c r="B98" s="19">
        <v>0</v>
      </c>
      <c r="C98" s="19">
        <v>1</v>
      </c>
      <c r="D98" s="19">
        <v>1</v>
      </c>
      <c r="E98" t="s">
        <v>148</v>
      </c>
      <c r="F98" t="s">
        <v>424</v>
      </c>
      <c r="G98" t="s">
        <v>131</v>
      </c>
      <c r="H98">
        <v>6</v>
      </c>
    </row>
    <row r="99" spans="1:8" x14ac:dyDescent="0.35">
      <c r="A99" s="23">
        <v>11</v>
      </c>
      <c r="B99" s="19">
        <v>0</v>
      </c>
      <c r="C99" s="19">
        <v>1</v>
      </c>
      <c r="D99" s="19">
        <v>1</v>
      </c>
      <c r="E99" t="s">
        <v>148</v>
      </c>
      <c r="F99" t="s">
        <v>446</v>
      </c>
      <c r="G99" t="s">
        <v>131</v>
      </c>
      <c r="H99">
        <v>6</v>
      </c>
    </row>
    <row r="100" spans="1:8" x14ac:dyDescent="0.35">
      <c r="A100" s="23">
        <v>11</v>
      </c>
      <c r="B100" s="19">
        <v>0</v>
      </c>
      <c r="C100" s="19">
        <v>1</v>
      </c>
      <c r="D100" s="19">
        <v>1</v>
      </c>
      <c r="E100" t="s">
        <v>148</v>
      </c>
      <c r="F100" t="s">
        <v>445</v>
      </c>
      <c r="G100" t="s">
        <v>131</v>
      </c>
      <c r="H100">
        <v>5</v>
      </c>
    </row>
    <row r="101" spans="1:8" x14ac:dyDescent="0.35">
      <c r="A101" s="23">
        <v>11</v>
      </c>
      <c r="B101" s="19">
        <v>0</v>
      </c>
      <c r="C101" s="19">
        <v>1</v>
      </c>
      <c r="D101" s="19">
        <v>1</v>
      </c>
      <c r="E101" t="s">
        <v>148</v>
      </c>
      <c r="F101" t="s">
        <v>427</v>
      </c>
      <c r="G101" t="s">
        <v>131</v>
      </c>
      <c r="H101">
        <v>5</v>
      </c>
    </row>
    <row r="102" spans="1:8" x14ac:dyDescent="0.35">
      <c r="A102" s="23">
        <v>11</v>
      </c>
      <c r="B102" s="19">
        <v>0</v>
      </c>
      <c r="C102" s="19">
        <v>1</v>
      </c>
      <c r="D102" s="19">
        <v>1</v>
      </c>
      <c r="E102" t="s">
        <v>148</v>
      </c>
      <c r="F102" t="s">
        <v>425</v>
      </c>
      <c r="G102" t="s">
        <v>131</v>
      </c>
      <c r="H102">
        <v>5</v>
      </c>
    </row>
    <row r="103" spans="1:8" x14ac:dyDescent="0.35">
      <c r="A103" s="23">
        <v>11</v>
      </c>
      <c r="B103" s="19">
        <v>0</v>
      </c>
      <c r="C103" s="19">
        <v>1</v>
      </c>
      <c r="D103" s="19">
        <v>1</v>
      </c>
      <c r="E103" t="s">
        <v>148</v>
      </c>
      <c r="F103" t="s">
        <v>441</v>
      </c>
      <c r="G103" t="s">
        <v>131</v>
      </c>
      <c r="H103">
        <v>5</v>
      </c>
    </row>
    <row r="104" spans="1:8" x14ac:dyDescent="0.35">
      <c r="A104" s="23">
        <v>11</v>
      </c>
      <c r="B104" s="19">
        <v>0</v>
      </c>
      <c r="C104" s="19">
        <v>1</v>
      </c>
      <c r="D104" s="19">
        <v>1</v>
      </c>
      <c r="E104" t="s">
        <v>148</v>
      </c>
      <c r="F104" t="s">
        <v>435</v>
      </c>
      <c r="G104" t="s">
        <v>131</v>
      </c>
      <c r="H104">
        <v>5</v>
      </c>
    </row>
    <row r="105" spans="1:8" x14ac:dyDescent="0.35">
      <c r="A105" s="23">
        <v>11</v>
      </c>
      <c r="B105" s="19">
        <v>0</v>
      </c>
      <c r="C105" s="19">
        <v>1</v>
      </c>
      <c r="D105" s="19">
        <v>1</v>
      </c>
      <c r="E105" t="s">
        <v>148</v>
      </c>
      <c r="F105" t="s">
        <v>232</v>
      </c>
      <c r="G105" t="s">
        <v>131</v>
      </c>
      <c r="H105">
        <v>5</v>
      </c>
    </row>
    <row r="106" spans="1:8" x14ac:dyDescent="0.35">
      <c r="A106" s="23">
        <v>11</v>
      </c>
      <c r="B106" s="19">
        <v>0</v>
      </c>
      <c r="C106" s="19">
        <v>1</v>
      </c>
      <c r="D106" s="19">
        <v>1</v>
      </c>
      <c r="E106" t="s">
        <v>148</v>
      </c>
      <c r="F106" t="s">
        <v>417</v>
      </c>
      <c r="G106" t="s">
        <v>131</v>
      </c>
      <c r="H106">
        <v>4</v>
      </c>
    </row>
    <row r="107" spans="1:8" x14ac:dyDescent="0.35">
      <c r="A107" s="23">
        <v>11</v>
      </c>
      <c r="B107" s="19">
        <v>0</v>
      </c>
      <c r="C107" s="19">
        <v>1</v>
      </c>
      <c r="D107" s="19">
        <v>1</v>
      </c>
      <c r="E107" t="s">
        <v>148</v>
      </c>
      <c r="F107" t="s">
        <v>412</v>
      </c>
      <c r="G107" t="s">
        <v>131</v>
      </c>
      <c r="H107">
        <v>4</v>
      </c>
    </row>
    <row r="108" spans="1:8" x14ac:dyDescent="0.35">
      <c r="A108" s="23">
        <v>11</v>
      </c>
      <c r="B108" s="19">
        <v>0</v>
      </c>
      <c r="C108" s="19">
        <v>1</v>
      </c>
      <c r="D108" s="19">
        <v>1</v>
      </c>
      <c r="E108" t="s">
        <v>148</v>
      </c>
      <c r="F108" t="s">
        <v>443</v>
      </c>
      <c r="G108" t="s">
        <v>131</v>
      </c>
      <c r="H108">
        <v>3</v>
      </c>
    </row>
    <row r="109" spans="1:8" x14ac:dyDescent="0.35">
      <c r="A109" s="23">
        <v>11</v>
      </c>
      <c r="B109" s="19">
        <v>0</v>
      </c>
      <c r="C109" s="19">
        <v>1</v>
      </c>
      <c r="D109" s="19">
        <v>1</v>
      </c>
      <c r="E109" t="s">
        <v>148</v>
      </c>
      <c r="F109" t="s">
        <v>477</v>
      </c>
      <c r="G109" t="s">
        <v>131</v>
      </c>
      <c r="H109">
        <v>3</v>
      </c>
    </row>
    <row r="110" spans="1:8" x14ac:dyDescent="0.35">
      <c r="A110" s="23">
        <v>11</v>
      </c>
      <c r="B110" s="19">
        <v>0</v>
      </c>
      <c r="C110" s="19">
        <v>1</v>
      </c>
      <c r="D110" s="19">
        <v>1</v>
      </c>
      <c r="E110" t="s">
        <v>148</v>
      </c>
      <c r="F110" t="s">
        <v>415</v>
      </c>
      <c r="G110" t="s">
        <v>131</v>
      </c>
      <c r="H110">
        <v>2</v>
      </c>
    </row>
    <row r="111" spans="1:8" x14ac:dyDescent="0.35">
      <c r="A111" s="23">
        <v>11</v>
      </c>
      <c r="B111" s="19">
        <v>0</v>
      </c>
      <c r="C111" s="19">
        <v>1</v>
      </c>
      <c r="D111" s="19">
        <v>1</v>
      </c>
      <c r="E111" t="s">
        <v>148</v>
      </c>
      <c r="F111" t="s">
        <v>422</v>
      </c>
      <c r="G111" t="s">
        <v>131</v>
      </c>
      <c r="H111">
        <v>2</v>
      </c>
    </row>
    <row r="112" spans="1:8" x14ac:dyDescent="0.35">
      <c r="A112" s="23">
        <v>11</v>
      </c>
      <c r="B112" s="19">
        <v>0</v>
      </c>
      <c r="C112" s="19">
        <v>1</v>
      </c>
      <c r="D112" s="19">
        <v>1</v>
      </c>
      <c r="E112" t="s">
        <v>148</v>
      </c>
      <c r="F112" t="s">
        <v>419</v>
      </c>
      <c r="G112" t="s">
        <v>131</v>
      </c>
      <c r="H112">
        <v>2</v>
      </c>
    </row>
    <row r="113" spans="1:8" x14ac:dyDescent="0.35">
      <c r="A113" s="23">
        <v>11</v>
      </c>
      <c r="B113" s="19">
        <v>0</v>
      </c>
      <c r="C113" s="19">
        <v>1</v>
      </c>
      <c r="D113" s="19">
        <v>1</v>
      </c>
      <c r="E113" t="s">
        <v>148</v>
      </c>
      <c r="F113" t="s">
        <v>440</v>
      </c>
      <c r="G113" t="s">
        <v>131</v>
      </c>
      <c r="H113">
        <v>2</v>
      </c>
    </row>
    <row r="114" spans="1:8" x14ac:dyDescent="0.35">
      <c r="A114" s="23">
        <v>11</v>
      </c>
      <c r="B114" s="19">
        <v>0</v>
      </c>
      <c r="C114" s="19">
        <v>1</v>
      </c>
      <c r="D114" s="19">
        <v>1</v>
      </c>
      <c r="E114" t="s">
        <v>148</v>
      </c>
      <c r="F114" t="s">
        <v>454</v>
      </c>
      <c r="G114" t="s">
        <v>131</v>
      </c>
      <c r="H114">
        <v>2</v>
      </c>
    </row>
    <row r="115" spans="1:8" x14ac:dyDescent="0.35">
      <c r="A115" s="23">
        <v>11</v>
      </c>
      <c r="B115" s="19">
        <v>0</v>
      </c>
      <c r="C115" s="19">
        <v>1</v>
      </c>
      <c r="D115" s="19">
        <v>1</v>
      </c>
      <c r="E115" t="s">
        <v>148</v>
      </c>
      <c r="F115" t="s">
        <v>460</v>
      </c>
      <c r="G115" t="s">
        <v>131</v>
      </c>
      <c r="H115">
        <v>1</v>
      </c>
    </row>
    <row r="116" spans="1:8" x14ac:dyDescent="0.35">
      <c r="A116" s="23">
        <v>11</v>
      </c>
      <c r="B116" s="19">
        <v>0</v>
      </c>
      <c r="C116" s="19">
        <v>1</v>
      </c>
      <c r="D116" s="19">
        <v>1</v>
      </c>
      <c r="E116" t="s">
        <v>148</v>
      </c>
      <c r="F116" t="s">
        <v>459</v>
      </c>
      <c r="G116" t="s">
        <v>131</v>
      </c>
      <c r="H116">
        <v>1</v>
      </c>
    </row>
    <row r="117" spans="1:8" x14ac:dyDescent="0.35">
      <c r="A117" s="23">
        <v>11</v>
      </c>
      <c r="B117" s="19">
        <v>0</v>
      </c>
      <c r="C117" s="19">
        <v>1</v>
      </c>
      <c r="D117" s="19">
        <v>1</v>
      </c>
      <c r="E117" t="s">
        <v>148</v>
      </c>
      <c r="F117" t="s">
        <v>426</v>
      </c>
      <c r="G117" t="s">
        <v>131</v>
      </c>
      <c r="H117">
        <v>1</v>
      </c>
    </row>
    <row r="118" spans="1:8" x14ac:dyDescent="0.35">
      <c r="A118" s="23">
        <v>11</v>
      </c>
      <c r="B118" s="19">
        <v>0</v>
      </c>
      <c r="C118" s="19">
        <v>1</v>
      </c>
      <c r="D118" s="19">
        <v>1</v>
      </c>
      <c r="E118" t="s">
        <v>148</v>
      </c>
      <c r="F118" t="s">
        <v>406</v>
      </c>
      <c r="G118" t="s">
        <v>131</v>
      </c>
      <c r="H118">
        <v>1</v>
      </c>
    </row>
    <row r="119" spans="1:8" x14ac:dyDescent="0.35">
      <c r="A119" s="23">
        <v>11</v>
      </c>
      <c r="B119" s="19">
        <v>0</v>
      </c>
      <c r="C119" s="19">
        <v>1</v>
      </c>
      <c r="D119" s="19">
        <v>1</v>
      </c>
      <c r="E119" t="s">
        <v>148</v>
      </c>
      <c r="F119" t="s">
        <v>453</v>
      </c>
      <c r="G119" t="s">
        <v>131</v>
      </c>
      <c r="H119">
        <v>1</v>
      </c>
    </row>
    <row r="120" spans="1:8" x14ac:dyDescent="0.35">
      <c r="A120" s="23">
        <v>11</v>
      </c>
      <c r="B120" s="19">
        <v>0</v>
      </c>
      <c r="C120" s="19">
        <v>1</v>
      </c>
      <c r="D120" s="19">
        <v>1</v>
      </c>
      <c r="E120" t="s">
        <v>148</v>
      </c>
      <c r="F120" t="s">
        <v>414</v>
      </c>
      <c r="G120" t="s">
        <v>131</v>
      </c>
      <c r="H120">
        <v>1</v>
      </c>
    </row>
    <row r="121" spans="1:8" x14ac:dyDescent="0.35">
      <c r="A121" s="23">
        <v>11</v>
      </c>
      <c r="B121" s="19">
        <v>0</v>
      </c>
      <c r="C121" s="19">
        <v>1</v>
      </c>
      <c r="D121" s="19">
        <v>1</v>
      </c>
      <c r="E121" t="s">
        <v>148</v>
      </c>
      <c r="F121" t="s">
        <v>407</v>
      </c>
      <c r="G121" t="s">
        <v>131</v>
      </c>
      <c r="H121">
        <v>1</v>
      </c>
    </row>
    <row r="122" spans="1:8" x14ac:dyDescent="0.35">
      <c r="A122" s="23">
        <v>11</v>
      </c>
      <c r="B122" s="19">
        <v>0</v>
      </c>
      <c r="C122" s="19">
        <v>1</v>
      </c>
      <c r="D122" s="19">
        <v>1</v>
      </c>
      <c r="E122" t="s">
        <v>148</v>
      </c>
      <c r="F122" t="s">
        <v>528</v>
      </c>
      <c r="G122" t="s">
        <v>131</v>
      </c>
      <c r="H122">
        <v>1</v>
      </c>
    </row>
    <row r="123" spans="1:8" x14ac:dyDescent="0.35">
      <c r="A123" s="23">
        <v>11</v>
      </c>
      <c r="B123" s="19">
        <v>0</v>
      </c>
      <c r="C123" s="19">
        <v>1</v>
      </c>
      <c r="D123" s="19">
        <v>1</v>
      </c>
      <c r="E123" t="s">
        <v>148</v>
      </c>
      <c r="F123" t="s">
        <v>647</v>
      </c>
      <c r="G123" t="s">
        <v>131</v>
      </c>
      <c r="H123">
        <v>1</v>
      </c>
    </row>
    <row r="124" spans="1:8" x14ac:dyDescent="0.35">
      <c r="A124" s="23">
        <v>11</v>
      </c>
      <c r="B124" s="19">
        <v>0</v>
      </c>
      <c r="C124" s="19">
        <v>1</v>
      </c>
      <c r="D124" s="19">
        <v>1</v>
      </c>
      <c r="E124" t="s">
        <v>148</v>
      </c>
      <c r="F124" t="s">
        <v>464</v>
      </c>
      <c r="G124" t="s">
        <v>131</v>
      </c>
      <c r="H124">
        <v>1</v>
      </c>
    </row>
    <row r="125" spans="1:8" x14ac:dyDescent="0.35">
      <c r="A125" s="23">
        <v>11</v>
      </c>
      <c r="B125" s="19">
        <v>0</v>
      </c>
      <c r="C125" s="19">
        <v>1</v>
      </c>
      <c r="D125" s="19">
        <v>1</v>
      </c>
      <c r="E125" t="s">
        <v>148</v>
      </c>
      <c r="F125" t="s">
        <v>430</v>
      </c>
      <c r="G125" t="s">
        <v>131</v>
      </c>
      <c r="H125">
        <v>1</v>
      </c>
    </row>
    <row r="126" spans="1:8" x14ac:dyDescent="0.35">
      <c r="A126" s="23">
        <v>11</v>
      </c>
      <c r="B126" s="19">
        <v>0</v>
      </c>
      <c r="C126" s="19">
        <v>1</v>
      </c>
      <c r="D126" s="19">
        <v>1</v>
      </c>
      <c r="E126" t="s">
        <v>148</v>
      </c>
      <c r="F126" t="s">
        <v>420</v>
      </c>
      <c r="G126" t="s">
        <v>131</v>
      </c>
      <c r="H126">
        <v>1</v>
      </c>
    </row>
    <row r="127" spans="1:8" x14ac:dyDescent="0.35">
      <c r="A127" s="23">
        <v>11</v>
      </c>
      <c r="B127" s="19">
        <v>0</v>
      </c>
      <c r="C127" s="19">
        <v>1</v>
      </c>
      <c r="D127" s="19">
        <v>1</v>
      </c>
      <c r="E127" t="s">
        <v>148</v>
      </c>
      <c r="F127" t="s">
        <v>429</v>
      </c>
      <c r="G127" t="s">
        <v>131</v>
      </c>
      <c r="H127">
        <v>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CC79F-BA9A-4764-BA6E-8AFE8AB35A82}">
  <dimension ref="A1:H3"/>
  <sheetViews>
    <sheetView workbookViewId="0">
      <selection activeCell="F14" sqref="F14"/>
    </sheetView>
  </sheetViews>
  <sheetFormatPr defaultColWidth="8.81640625" defaultRowHeight="14.5" x14ac:dyDescent="0.35"/>
  <cols>
    <col min="5" max="5" width="11.453125" bestFit="1" customWidth="1"/>
    <col min="6" max="6" width="61.1796875" bestFit="1"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12</v>
      </c>
      <c r="B2" s="19">
        <v>0</v>
      </c>
      <c r="C2" s="19">
        <v>1</v>
      </c>
      <c r="D2" s="2">
        <v>0</v>
      </c>
      <c r="E2" t="s">
        <v>648</v>
      </c>
      <c r="F2" s="35" t="s">
        <v>649</v>
      </c>
      <c r="G2" t="s">
        <v>179</v>
      </c>
    </row>
    <row r="3" spans="1:8" x14ac:dyDescent="0.35">
      <c r="A3" s="23">
        <v>12</v>
      </c>
      <c r="B3" s="19">
        <v>0</v>
      </c>
      <c r="C3" s="19">
        <v>1</v>
      </c>
      <c r="D3" s="2">
        <v>0</v>
      </c>
      <c r="E3" t="s">
        <v>648</v>
      </c>
      <c r="F3" s="35" t="s">
        <v>650</v>
      </c>
      <c r="G3" t="s">
        <v>179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E6ED2-6A27-437A-8B2D-23CCEDF84CBB}">
  <dimension ref="A1:H219"/>
  <sheetViews>
    <sheetView topLeftCell="D103" workbookViewId="0">
      <selection activeCell="M148" sqref="M148"/>
    </sheetView>
  </sheetViews>
  <sheetFormatPr defaultColWidth="8.453125" defaultRowHeight="14.5" x14ac:dyDescent="0.35"/>
  <cols>
    <col min="4" max="4" width="12.1796875" bestFit="1" customWidth="1"/>
    <col min="5" max="5" width="22.81640625" customWidth="1"/>
    <col min="6" max="6" width="31.179687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13</v>
      </c>
      <c r="B2" s="19">
        <v>0</v>
      </c>
      <c r="C2" s="19">
        <v>1</v>
      </c>
      <c r="D2" s="19">
        <v>1</v>
      </c>
      <c r="E2" t="s">
        <v>129</v>
      </c>
      <c r="F2" t="s">
        <v>130</v>
      </c>
      <c r="G2" t="s">
        <v>131</v>
      </c>
      <c r="H2">
        <f>340-22</f>
        <v>318</v>
      </c>
    </row>
    <row r="3" spans="1:8" x14ac:dyDescent="0.35">
      <c r="A3" s="23">
        <v>13</v>
      </c>
      <c r="B3" s="19">
        <v>0</v>
      </c>
      <c r="C3" s="19">
        <v>1</v>
      </c>
      <c r="D3" s="19">
        <v>1</v>
      </c>
      <c r="E3" t="s">
        <v>129</v>
      </c>
      <c r="F3" t="s">
        <v>132</v>
      </c>
      <c r="G3" t="s">
        <v>131</v>
      </c>
      <c r="H3">
        <v>154</v>
      </c>
    </row>
    <row r="4" spans="1:8" x14ac:dyDescent="0.35">
      <c r="A4" s="23">
        <v>13</v>
      </c>
      <c r="B4" s="19">
        <v>0</v>
      </c>
      <c r="C4" s="19">
        <v>1</v>
      </c>
      <c r="D4" s="19">
        <v>1</v>
      </c>
      <c r="E4" t="s">
        <v>129</v>
      </c>
      <c r="F4" t="s">
        <v>133</v>
      </c>
      <c r="G4" t="s">
        <v>131</v>
      </c>
      <c r="H4">
        <v>186</v>
      </c>
    </row>
    <row r="5" spans="1:8" x14ac:dyDescent="0.35">
      <c r="A5" s="23">
        <v>13</v>
      </c>
      <c r="B5" s="19">
        <v>0</v>
      </c>
      <c r="C5" s="19">
        <v>1</v>
      </c>
      <c r="D5" s="19">
        <v>1</v>
      </c>
      <c r="E5" t="s">
        <v>129</v>
      </c>
      <c r="F5" t="s">
        <v>134</v>
      </c>
      <c r="G5" t="s">
        <v>131</v>
      </c>
      <c r="H5">
        <v>128</v>
      </c>
    </row>
    <row r="6" spans="1:8" x14ac:dyDescent="0.35">
      <c r="A6" s="23">
        <v>13</v>
      </c>
      <c r="B6" s="19">
        <v>0</v>
      </c>
      <c r="C6" s="19">
        <v>1</v>
      </c>
      <c r="D6" s="19">
        <v>1</v>
      </c>
      <c r="E6" t="s">
        <v>129</v>
      </c>
      <c r="F6" t="s">
        <v>135</v>
      </c>
      <c r="G6" t="s">
        <v>131</v>
      </c>
      <c r="H6">
        <v>23</v>
      </c>
    </row>
    <row r="7" spans="1:8" x14ac:dyDescent="0.35">
      <c r="A7" s="23">
        <v>13</v>
      </c>
      <c r="B7" s="19">
        <v>0</v>
      </c>
      <c r="C7" s="19">
        <v>1</v>
      </c>
      <c r="D7" s="19">
        <v>1</v>
      </c>
      <c r="E7" t="s">
        <v>129</v>
      </c>
      <c r="F7" t="s">
        <v>136</v>
      </c>
      <c r="G7" t="s">
        <v>131</v>
      </c>
      <c r="H7">
        <v>4</v>
      </c>
    </row>
    <row r="8" spans="1:8" x14ac:dyDescent="0.35">
      <c r="A8" s="23">
        <v>13</v>
      </c>
      <c r="B8" s="2">
        <v>0</v>
      </c>
      <c r="C8" s="19">
        <v>1</v>
      </c>
      <c r="D8" s="19">
        <v>1</v>
      </c>
      <c r="E8" t="s">
        <v>129</v>
      </c>
      <c r="F8" t="s">
        <v>139</v>
      </c>
      <c r="G8" t="s">
        <v>131</v>
      </c>
      <c r="H8">
        <v>22</v>
      </c>
    </row>
    <row r="9" spans="1:8" x14ac:dyDescent="0.35">
      <c r="A9" s="23">
        <v>13</v>
      </c>
      <c r="B9" s="19">
        <v>0</v>
      </c>
      <c r="C9" s="19">
        <v>1</v>
      </c>
      <c r="D9" s="19">
        <v>1</v>
      </c>
      <c r="E9" t="s">
        <v>151</v>
      </c>
      <c r="F9" t="s">
        <v>197</v>
      </c>
      <c r="G9" t="s">
        <v>131</v>
      </c>
      <c r="H9">
        <v>75</v>
      </c>
    </row>
    <row r="10" spans="1:8" x14ac:dyDescent="0.35">
      <c r="A10" s="23">
        <v>13</v>
      </c>
      <c r="B10" s="19">
        <v>0</v>
      </c>
      <c r="C10" s="19">
        <v>1</v>
      </c>
      <c r="D10" s="19">
        <v>1</v>
      </c>
      <c r="E10" t="s">
        <v>151</v>
      </c>
      <c r="F10" t="s">
        <v>258</v>
      </c>
      <c r="G10" t="s">
        <v>131</v>
      </c>
      <c r="H10">
        <v>65</v>
      </c>
    </row>
    <row r="11" spans="1:8" x14ac:dyDescent="0.35">
      <c r="A11" s="23">
        <v>13</v>
      </c>
      <c r="B11" s="19">
        <v>0</v>
      </c>
      <c r="C11" s="19">
        <v>1</v>
      </c>
      <c r="D11" s="19">
        <v>1</v>
      </c>
      <c r="E11" t="s">
        <v>151</v>
      </c>
      <c r="F11" t="s">
        <v>229</v>
      </c>
      <c r="G11" t="s">
        <v>131</v>
      </c>
      <c r="H11">
        <v>54</v>
      </c>
    </row>
    <row r="12" spans="1:8" x14ac:dyDescent="0.35">
      <c r="A12" s="23">
        <v>13</v>
      </c>
      <c r="B12" s="19">
        <v>0</v>
      </c>
      <c r="C12" s="19">
        <v>1</v>
      </c>
      <c r="D12" s="19">
        <v>1</v>
      </c>
      <c r="E12" t="s">
        <v>151</v>
      </c>
      <c r="F12" t="s">
        <v>201</v>
      </c>
      <c r="G12" t="s">
        <v>131</v>
      </c>
      <c r="H12">
        <v>54</v>
      </c>
    </row>
    <row r="13" spans="1:8" x14ac:dyDescent="0.35">
      <c r="A13" s="23">
        <v>13</v>
      </c>
      <c r="B13" s="19">
        <v>0</v>
      </c>
      <c r="C13" s="19">
        <v>1</v>
      </c>
      <c r="D13" s="19">
        <v>1</v>
      </c>
      <c r="E13" t="s">
        <v>151</v>
      </c>
      <c r="F13" t="s">
        <v>651</v>
      </c>
      <c r="G13" t="s">
        <v>131</v>
      </c>
      <c r="H13">
        <v>42</v>
      </c>
    </row>
    <row r="14" spans="1:8" x14ac:dyDescent="0.35">
      <c r="A14" s="23">
        <v>13</v>
      </c>
      <c r="B14" s="19">
        <v>0</v>
      </c>
      <c r="C14" s="19">
        <v>1</v>
      </c>
      <c r="D14" s="19">
        <v>1</v>
      </c>
      <c r="E14" t="s">
        <v>151</v>
      </c>
      <c r="F14" t="s">
        <v>199</v>
      </c>
      <c r="G14" t="s">
        <v>131</v>
      </c>
      <c r="H14">
        <v>37</v>
      </c>
    </row>
    <row r="15" spans="1:8" x14ac:dyDescent="0.35">
      <c r="A15" s="23">
        <v>13</v>
      </c>
      <c r="B15" s="19">
        <v>0</v>
      </c>
      <c r="C15" s="19">
        <v>1</v>
      </c>
      <c r="D15" s="19">
        <v>1</v>
      </c>
      <c r="E15" t="s">
        <v>151</v>
      </c>
      <c r="F15" t="s">
        <v>626</v>
      </c>
      <c r="G15" t="s">
        <v>131</v>
      </c>
      <c r="H15">
        <v>27</v>
      </c>
    </row>
    <row r="16" spans="1:8" x14ac:dyDescent="0.35">
      <c r="A16" s="23">
        <v>13</v>
      </c>
      <c r="B16" s="19">
        <v>0</v>
      </c>
      <c r="C16" s="19">
        <v>1</v>
      </c>
      <c r="D16" s="19">
        <v>1</v>
      </c>
      <c r="E16" t="s">
        <v>151</v>
      </c>
      <c r="F16" t="s">
        <v>280</v>
      </c>
      <c r="G16" t="s">
        <v>131</v>
      </c>
      <c r="H16">
        <v>26</v>
      </c>
    </row>
    <row r="17" spans="1:8" x14ac:dyDescent="0.35">
      <c r="A17" s="23">
        <v>13</v>
      </c>
      <c r="B17" s="19">
        <v>0</v>
      </c>
      <c r="C17" s="19">
        <v>1</v>
      </c>
      <c r="D17" s="19">
        <v>1</v>
      </c>
      <c r="E17" t="s">
        <v>151</v>
      </c>
      <c r="F17" t="s">
        <v>652</v>
      </c>
      <c r="G17" t="s">
        <v>131</v>
      </c>
      <c r="H17">
        <v>24</v>
      </c>
    </row>
    <row r="18" spans="1:8" x14ac:dyDescent="0.35">
      <c r="A18" s="23">
        <v>13</v>
      </c>
      <c r="B18" s="19">
        <v>0</v>
      </c>
      <c r="C18" s="19">
        <v>1</v>
      </c>
      <c r="D18" s="19">
        <v>1</v>
      </c>
      <c r="E18" t="s">
        <v>151</v>
      </c>
      <c r="F18" t="s">
        <v>653</v>
      </c>
      <c r="G18" t="s">
        <v>131</v>
      </c>
      <c r="H18">
        <v>20</v>
      </c>
    </row>
    <row r="19" spans="1:8" x14ac:dyDescent="0.35">
      <c r="A19" s="23">
        <v>13</v>
      </c>
      <c r="B19" s="19">
        <v>0</v>
      </c>
      <c r="C19" s="19">
        <v>1</v>
      </c>
      <c r="D19" s="19">
        <v>1</v>
      </c>
      <c r="E19" t="s">
        <v>151</v>
      </c>
      <c r="F19" t="s">
        <v>654</v>
      </c>
      <c r="G19" t="s">
        <v>131</v>
      </c>
      <c r="H19">
        <v>17</v>
      </c>
    </row>
    <row r="20" spans="1:8" x14ac:dyDescent="0.35">
      <c r="A20" s="23">
        <v>13</v>
      </c>
      <c r="B20" s="19">
        <v>0</v>
      </c>
      <c r="C20" s="19">
        <v>1</v>
      </c>
      <c r="D20" s="19">
        <v>1</v>
      </c>
      <c r="E20" t="s">
        <v>151</v>
      </c>
      <c r="F20" t="s">
        <v>655</v>
      </c>
      <c r="G20" t="s">
        <v>131</v>
      </c>
      <c r="H20">
        <v>17</v>
      </c>
    </row>
    <row r="21" spans="1:8" x14ac:dyDescent="0.35">
      <c r="A21" s="23">
        <v>13</v>
      </c>
      <c r="B21" s="19">
        <v>0</v>
      </c>
      <c r="C21" s="19">
        <v>1</v>
      </c>
      <c r="D21" s="19">
        <v>1</v>
      </c>
      <c r="E21" t="s">
        <v>151</v>
      </c>
      <c r="F21" t="s">
        <v>656</v>
      </c>
      <c r="G21" t="s">
        <v>131</v>
      </c>
      <c r="H21">
        <v>15</v>
      </c>
    </row>
    <row r="22" spans="1:8" x14ac:dyDescent="0.35">
      <c r="A22" s="23">
        <v>13</v>
      </c>
      <c r="B22" s="19">
        <v>0</v>
      </c>
      <c r="C22" s="19">
        <v>1</v>
      </c>
      <c r="D22" s="19">
        <v>1</v>
      </c>
      <c r="E22" t="s">
        <v>151</v>
      </c>
      <c r="F22" t="s">
        <v>657</v>
      </c>
      <c r="G22" t="s">
        <v>131</v>
      </c>
      <c r="H22">
        <v>15</v>
      </c>
    </row>
    <row r="23" spans="1:8" x14ac:dyDescent="0.35">
      <c r="A23" s="23">
        <v>13</v>
      </c>
      <c r="B23" s="19">
        <v>0</v>
      </c>
      <c r="C23" s="19">
        <v>1</v>
      </c>
      <c r="D23" s="19">
        <v>1</v>
      </c>
      <c r="E23" t="s">
        <v>151</v>
      </c>
      <c r="F23" t="s">
        <v>259</v>
      </c>
      <c r="G23" t="s">
        <v>131</v>
      </c>
      <c r="H23">
        <v>14</v>
      </c>
    </row>
    <row r="24" spans="1:8" x14ac:dyDescent="0.35">
      <c r="A24" s="23">
        <v>13</v>
      </c>
      <c r="B24" s="19">
        <v>0</v>
      </c>
      <c r="C24" s="19">
        <v>1</v>
      </c>
      <c r="D24" s="19">
        <v>1</v>
      </c>
      <c r="E24" t="s">
        <v>151</v>
      </c>
      <c r="F24" t="s">
        <v>205</v>
      </c>
      <c r="G24" t="s">
        <v>131</v>
      </c>
      <c r="H24">
        <v>13</v>
      </c>
    </row>
    <row r="25" spans="1:8" x14ac:dyDescent="0.35">
      <c r="A25" s="23">
        <v>13</v>
      </c>
      <c r="B25" s="19">
        <v>0</v>
      </c>
      <c r="C25" s="19">
        <v>1</v>
      </c>
      <c r="D25" s="19">
        <v>1</v>
      </c>
      <c r="E25" t="s">
        <v>151</v>
      </c>
      <c r="F25" t="s">
        <v>658</v>
      </c>
      <c r="G25" t="s">
        <v>131</v>
      </c>
      <c r="H25">
        <v>11</v>
      </c>
    </row>
    <row r="26" spans="1:8" x14ac:dyDescent="0.35">
      <c r="A26" s="23">
        <v>13</v>
      </c>
      <c r="B26" s="19">
        <v>0</v>
      </c>
      <c r="C26" s="19">
        <v>1</v>
      </c>
      <c r="D26" s="19">
        <v>1</v>
      </c>
      <c r="E26" t="s">
        <v>151</v>
      </c>
      <c r="F26" t="s">
        <v>659</v>
      </c>
      <c r="G26" t="s">
        <v>131</v>
      </c>
      <c r="H26">
        <v>11</v>
      </c>
    </row>
    <row r="27" spans="1:8" x14ac:dyDescent="0.35">
      <c r="A27" s="23">
        <v>13</v>
      </c>
      <c r="B27" s="19">
        <v>0</v>
      </c>
      <c r="C27" s="19">
        <v>1</v>
      </c>
      <c r="D27" s="19">
        <v>1</v>
      </c>
      <c r="E27" t="s">
        <v>151</v>
      </c>
      <c r="F27" t="s">
        <v>256</v>
      </c>
      <c r="G27" t="s">
        <v>131</v>
      </c>
      <c r="H27">
        <v>11</v>
      </c>
    </row>
    <row r="28" spans="1:8" x14ac:dyDescent="0.35">
      <c r="A28" s="23">
        <v>13</v>
      </c>
      <c r="B28" s="19">
        <v>0</v>
      </c>
      <c r="C28" s="19">
        <v>1</v>
      </c>
      <c r="D28" s="19">
        <v>1</v>
      </c>
      <c r="E28" t="s">
        <v>151</v>
      </c>
      <c r="F28" t="s">
        <v>396</v>
      </c>
      <c r="G28" t="s">
        <v>131</v>
      </c>
      <c r="H28">
        <v>11</v>
      </c>
    </row>
    <row r="29" spans="1:8" x14ac:dyDescent="0.35">
      <c r="A29" s="23">
        <v>13</v>
      </c>
      <c r="B29" s="19">
        <v>0</v>
      </c>
      <c r="C29" s="19">
        <v>1</v>
      </c>
      <c r="D29" s="19">
        <v>1</v>
      </c>
      <c r="E29" t="s">
        <v>151</v>
      </c>
      <c r="F29" t="s">
        <v>660</v>
      </c>
      <c r="G29" t="s">
        <v>131</v>
      </c>
      <c r="H29">
        <v>9</v>
      </c>
    </row>
    <row r="30" spans="1:8" x14ac:dyDescent="0.35">
      <c r="A30" s="23">
        <v>13</v>
      </c>
      <c r="B30" s="19">
        <v>0</v>
      </c>
      <c r="C30" s="19">
        <v>1</v>
      </c>
      <c r="D30" s="19">
        <v>1</v>
      </c>
      <c r="E30" t="s">
        <v>151</v>
      </c>
      <c r="F30" t="s">
        <v>661</v>
      </c>
      <c r="G30" t="s">
        <v>131</v>
      </c>
      <c r="H30">
        <v>9</v>
      </c>
    </row>
    <row r="31" spans="1:8" x14ac:dyDescent="0.35">
      <c r="A31" s="23">
        <v>13</v>
      </c>
      <c r="B31" s="19">
        <v>0</v>
      </c>
      <c r="C31" s="19">
        <v>1</v>
      </c>
      <c r="D31" s="19">
        <v>1</v>
      </c>
      <c r="E31" t="s">
        <v>151</v>
      </c>
      <c r="F31" t="s">
        <v>262</v>
      </c>
      <c r="G31" t="s">
        <v>131</v>
      </c>
      <c r="H31">
        <v>9</v>
      </c>
    </row>
    <row r="32" spans="1:8" x14ac:dyDescent="0.35">
      <c r="A32" s="23">
        <v>13</v>
      </c>
      <c r="B32" s="19">
        <v>0</v>
      </c>
      <c r="C32" s="19">
        <v>1</v>
      </c>
      <c r="D32" s="19">
        <v>1</v>
      </c>
      <c r="E32" t="s">
        <v>151</v>
      </c>
      <c r="F32" t="s">
        <v>662</v>
      </c>
      <c r="G32" t="s">
        <v>131</v>
      </c>
      <c r="H32">
        <v>9</v>
      </c>
    </row>
    <row r="33" spans="1:8" x14ac:dyDescent="0.35">
      <c r="A33" s="23">
        <v>13</v>
      </c>
      <c r="B33" s="19">
        <v>0</v>
      </c>
      <c r="C33" s="19">
        <v>1</v>
      </c>
      <c r="D33" s="19">
        <v>1</v>
      </c>
      <c r="E33" t="s">
        <v>151</v>
      </c>
      <c r="F33" t="s">
        <v>663</v>
      </c>
      <c r="G33" t="s">
        <v>131</v>
      </c>
      <c r="H33">
        <v>9</v>
      </c>
    </row>
    <row r="34" spans="1:8" x14ac:dyDescent="0.35">
      <c r="A34" s="23">
        <v>13</v>
      </c>
      <c r="B34" s="19">
        <v>0</v>
      </c>
      <c r="C34" s="19">
        <v>1</v>
      </c>
      <c r="D34" s="19">
        <v>1</v>
      </c>
      <c r="E34" t="s">
        <v>151</v>
      </c>
      <c r="F34" t="s">
        <v>664</v>
      </c>
      <c r="G34" t="s">
        <v>131</v>
      </c>
      <c r="H34">
        <v>8</v>
      </c>
    </row>
    <row r="35" spans="1:8" x14ac:dyDescent="0.35">
      <c r="A35" s="23">
        <v>13</v>
      </c>
      <c r="B35" s="19">
        <v>0</v>
      </c>
      <c r="C35" s="19">
        <v>1</v>
      </c>
      <c r="D35" s="19">
        <v>1</v>
      </c>
      <c r="E35" t="s">
        <v>151</v>
      </c>
      <c r="F35" t="s">
        <v>665</v>
      </c>
      <c r="G35" t="s">
        <v>131</v>
      </c>
      <c r="H35">
        <v>8</v>
      </c>
    </row>
    <row r="36" spans="1:8" x14ac:dyDescent="0.35">
      <c r="A36" s="23">
        <v>13</v>
      </c>
      <c r="B36" s="19">
        <v>0</v>
      </c>
      <c r="C36" s="19">
        <v>1</v>
      </c>
      <c r="D36" s="19">
        <v>1</v>
      </c>
      <c r="E36" t="s">
        <v>151</v>
      </c>
      <c r="F36" t="s">
        <v>666</v>
      </c>
      <c r="G36" t="s">
        <v>131</v>
      </c>
      <c r="H36">
        <v>7</v>
      </c>
    </row>
    <row r="37" spans="1:8" x14ac:dyDescent="0.35">
      <c r="A37" s="23">
        <v>13</v>
      </c>
      <c r="B37" s="19">
        <v>0</v>
      </c>
      <c r="C37" s="19">
        <v>1</v>
      </c>
      <c r="D37" s="19">
        <v>1</v>
      </c>
      <c r="E37" t="s">
        <v>151</v>
      </c>
      <c r="F37" t="s">
        <v>203</v>
      </c>
      <c r="G37" t="s">
        <v>131</v>
      </c>
      <c r="H37">
        <v>7</v>
      </c>
    </row>
    <row r="38" spans="1:8" x14ac:dyDescent="0.35">
      <c r="A38" s="23">
        <v>13</v>
      </c>
      <c r="B38" s="19">
        <v>0</v>
      </c>
      <c r="C38" s="19">
        <v>1</v>
      </c>
      <c r="D38" s="19">
        <v>1</v>
      </c>
      <c r="E38" t="s">
        <v>151</v>
      </c>
      <c r="F38" t="s">
        <v>667</v>
      </c>
      <c r="G38" t="s">
        <v>131</v>
      </c>
      <c r="H38">
        <v>7</v>
      </c>
    </row>
    <row r="39" spans="1:8" x14ac:dyDescent="0.35">
      <c r="A39" s="23">
        <v>13</v>
      </c>
      <c r="B39" s="19">
        <v>0</v>
      </c>
      <c r="C39" s="19">
        <v>1</v>
      </c>
      <c r="D39" s="19">
        <v>1</v>
      </c>
      <c r="E39" t="s">
        <v>151</v>
      </c>
      <c r="F39" t="s">
        <v>668</v>
      </c>
      <c r="G39" t="s">
        <v>131</v>
      </c>
      <c r="H39">
        <v>6</v>
      </c>
    </row>
    <row r="40" spans="1:8" x14ac:dyDescent="0.35">
      <c r="A40" s="23">
        <v>13</v>
      </c>
      <c r="B40" s="19">
        <v>0</v>
      </c>
      <c r="C40" s="19">
        <v>1</v>
      </c>
      <c r="D40" s="19">
        <v>1</v>
      </c>
      <c r="E40" t="s">
        <v>151</v>
      </c>
      <c r="F40" t="s">
        <v>669</v>
      </c>
      <c r="G40" t="s">
        <v>131</v>
      </c>
      <c r="H40">
        <v>6</v>
      </c>
    </row>
    <row r="41" spans="1:8" x14ac:dyDescent="0.35">
      <c r="A41" s="23">
        <v>13</v>
      </c>
      <c r="B41" s="19">
        <v>0</v>
      </c>
      <c r="C41" s="19">
        <v>1</v>
      </c>
      <c r="D41" s="19">
        <v>1</v>
      </c>
      <c r="E41" t="s">
        <v>151</v>
      </c>
      <c r="F41" t="s">
        <v>670</v>
      </c>
      <c r="G41" t="s">
        <v>131</v>
      </c>
      <c r="H41">
        <v>6</v>
      </c>
    </row>
    <row r="42" spans="1:8" x14ac:dyDescent="0.35">
      <c r="A42" s="23">
        <v>13</v>
      </c>
      <c r="B42" s="19">
        <v>0</v>
      </c>
      <c r="C42" s="19">
        <v>1</v>
      </c>
      <c r="D42" s="19">
        <v>1</v>
      </c>
      <c r="E42" t="s">
        <v>151</v>
      </c>
      <c r="F42" t="s">
        <v>671</v>
      </c>
      <c r="G42" t="s">
        <v>131</v>
      </c>
      <c r="H42">
        <v>6</v>
      </c>
    </row>
    <row r="43" spans="1:8" x14ac:dyDescent="0.35">
      <c r="A43" s="23">
        <v>13</v>
      </c>
      <c r="B43" s="19">
        <v>0</v>
      </c>
      <c r="C43" s="19">
        <v>1</v>
      </c>
      <c r="D43" s="19">
        <v>1</v>
      </c>
      <c r="E43" t="s">
        <v>151</v>
      </c>
      <c r="F43" t="s">
        <v>312</v>
      </c>
      <c r="G43" t="s">
        <v>131</v>
      </c>
      <c r="H43">
        <v>6</v>
      </c>
    </row>
    <row r="44" spans="1:8" x14ac:dyDescent="0.35">
      <c r="A44" s="23">
        <v>13</v>
      </c>
      <c r="B44" s="19">
        <v>0</v>
      </c>
      <c r="C44" s="19">
        <v>1</v>
      </c>
      <c r="D44" s="19">
        <v>1</v>
      </c>
      <c r="E44" t="s">
        <v>151</v>
      </c>
      <c r="F44" t="s">
        <v>672</v>
      </c>
      <c r="G44" t="s">
        <v>131</v>
      </c>
      <c r="H44">
        <v>6</v>
      </c>
    </row>
    <row r="45" spans="1:8" x14ac:dyDescent="0.35">
      <c r="A45" s="23">
        <v>13</v>
      </c>
      <c r="B45" s="19">
        <v>0</v>
      </c>
      <c r="C45" s="19">
        <v>1</v>
      </c>
      <c r="D45" s="19">
        <v>1</v>
      </c>
      <c r="E45" t="s">
        <v>151</v>
      </c>
      <c r="F45" t="s">
        <v>673</v>
      </c>
      <c r="G45" t="s">
        <v>131</v>
      </c>
      <c r="H45">
        <v>6</v>
      </c>
    </row>
    <row r="46" spans="1:8" x14ac:dyDescent="0.35">
      <c r="A46" s="23">
        <v>13</v>
      </c>
      <c r="B46" s="19">
        <v>0</v>
      </c>
      <c r="C46" s="19">
        <v>1</v>
      </c>
      <c r="D46" s="19">
        <v>1</v>
      </c>
      <c r="E46" t="s">
        <v>151</v>
      </c>
      <c r="F46" t="s">
        <v>674</v>
      </c>
      <c r="G46" t="s">
        <v>131</v>
      </c>
      <c r="H46">
        <v>6</v>
      </c>
    </row>
    <row r="47" spans="1:8" x14ac:dyDescent="0.35">
      <c r="A47" s="23">
        <v>13</v>
      </c>
      <c r="B47" s="19">
        <v>0</v>
      </c>
      <c r="C47" s="19">
        <v>1</v>
      </c>
      <c r="D47" s="19">
        <v>1</v>
      </c>
      <c r="E47" t="s">
        <v>151</v>
      </c>
      <c r="F47" t="s">
        <v>206</v>
      </c>
      <c r="G47" t="s">
        <v>131</v>
      </c>
      <c r="H47">
        <v>5</v>
      </c>
    </row>
    <row r="48" spans="1:8" x14ac:dyDescent="0.35">
      <c r="A48" s="23">
        <v>13</v>
      </c>
      <c r="B48" s="19">
        <v>0</v>
      </c>
      <c r="C48" s="19">
        <v>1</v>
      </c>
      <c r="D48" s="19">
        <v>1</v>
      </c>
      <c r="E48" t="s">
        <v>151</v>
      </c>
      <c r="F48" t="s">
        <v>227</v>
      </c>
      <c r="G48" t="s">
        <v>131</v>
      </c>
      <c r="H48">
        <v>5</v>
      </c>
    </row>
    <row r="49" spans="1:8" x14ac:dyDescent="0.35">
      <c r="A49" s="23">
        <v>13</v>
      </c>
      <c r="B49" s="19">
        <v>0</v>
      </c>
      <c r="C49" s="19">
        <v>1</v>
      </c>
      <c r="D49" s="19">
        <v>1</v>
      </c>
      <c r="E49" t="s">
        <v>151</v>
      </c>
      <c r="F49" t="s">
        <v>675</v>
      </c>
      <c r="G49" t="s">
        <v>131</v>
      </c>
      <c r="H49">
        <v>5</v>
      </c>
    </row>
    <row r="50" spans="1:8" x14ac:dyDescent="0.35">
      <c r="A50" s="23">
        <v>13</v>
      </c>
      <c r="B50" s="19">
        <v>0</v>
      </c>
      <c r="C50" s="19">
        <v>1</v>
      </c>
      <c r="D50" s="19">
        <v>1</v>
      </c>
      <c r="E50" t="s">
        <v>151</v>
      </c>
      <c r="F50" t="s">
        <v>676</v>
      </c>
      <c r="G50" t="s">
        <v>131</v>
      </c>
      <c r="H50">
        <v>5</v>
      </c>
    </row>
    <row r="51" spans="1:8" x14ac:dyDescent="0.35">
      <c r="A51" s="23">
        <v>13</v>
      </c>
      <c r="B51" s="19">
        <v>0</v>
      </c>
      <c r="C51" s="19">
        <v>1</v>
      </c>
      <c r="D51" s="19">
        <v>1</v>
      </c>
      <c r="E51" t="s">
        <v>151</v>
      </c>
      <c r="F51" t="s">
        <v>677</v>
      </c>
      <c r="G51" t="s">
        <v>131</v>
      </c>
      <c r="H51">
        <v>4</v>
      </c>
    </row>
    <row r="52" spans="1:8" x14ac:dyDescent="0.35">
      <c r="A52" s="23">
        <v>13</v>
      </c>
      <c r="B52" s="19">
        <v>0</v>
      </c>
      <c r="C52" s="19">
        <v>1</v>
      </c>
      <c r="D52" s="19">
        <v>1</v>
      </c>
      <c r="E52" t="s">
        <v>151</v>
      </c>
      <c r="F52" t="s">
        <v>678</v>
      </c>
      <c r="G52" t="s">
        <v>131</v>
      </c>
      <c r="H52">
        <v>4</v>
      </c>
    </row>
    <row r="53" spans="1:8" x14ac:dyDescent="0.35">
      <c r="A53" s="23">
        <v>13</v>
      </c>
      <c r="B53" s="19">
        <v>0</v>
      </c>
      <c r="C53" s="19">
        <v>1</v>
      </c>
      <c r="D53" s="19">
        <v>1</v>
      </c>
      <c r="E53" t="s">
        <v>151</v>
      </c>
      <c r="F53" t="s">
        <v>679</v>
      </c>
      <c r="G53" t="s">
        <v>131</v>
      </c>
      <c r="H53">
        <v>4</v>
      </c>
    </row>
    <row r="54" spans="1:8" x14ac:dyDescent="0.35">
      <c r="A54" s="23">
        <v>13</v>
      </c>
      <c r="B54" s="19">
        <v>0</v>
      </c>
      <c r="C54" s="19">
        <v>1</v>
      </c>
      <c r="D54" s="19">
        <v>1</v>
      </c>
      <c r="E54" t="s">
        <v>151</v>
      </c>
      <c r="F54" t="s">
        <v>213</v>
      </c>
      <c r="G54" t="s">
        <v>131</v>
      </c>
      <c r="H54">
        <v>4</v>
      </c>
    </row>
    <row r="55" spans="1:8" x14ac:dyDescent="0.35">
      <c r="A55" s="23">
        <v>13</v>
      </c>
      <c r="B55" s="19">
        <v>0</v>
      </c>
      <c r="C55" s="19">
        <v>1</v>
      </c>
      <c r="D55" s="19">
        <v>1</v>
      </c>
      <c r="E55" t="s">
        <v>151</v>
      </c>
      <c r="F55" t="s">
        <v>680</v>
      </c>
      <c r="G55" t="s">
        <v>131</v>
      </c>
      <c r="H55">
        <v>4</v>
      </c>
    </row>
    <row r="56" spans="1:8" x14ac:dyDescent="0.35">
      <c r="A56" s="23">
        <v>13</v>
      </c>
      <c r="B56" s="19">
        <v>0</v>
      </c>
      <c r="C56" s="19">
        <v>1</v>
      </c>
      <c r="D56" s="19">
        <v>1</v>
      </c>
      <c r="E56" t="s">
        <v>151</v>
      </c>
      <c r="F56" t="s">
        <v>681</v>
      </c>
      <c r="G56" t="s">
        <v>131</v>
      </c>
      <c r="H56">
        <v>4</v>
      </c>
    </row>
    <row r="57" spans="1:8" x14ac:dyDescent="0.35">
      <c r="A57" s="23">
        <v>13</v>
      </c>
      <c r="B57" s="19">
        <v>0</v>
      </c>
      <c r="C57" s="19">
        <v>1</v>
      </c>
      <c r="D57" s="19">
        <v>1</v>
      </c>
      <c r="E57" t="s">
        <v>151</v>
      </c>
      <c r="F57" t="s">
        <v>388</v>
      </c>
      <c r="G57" t="s">
        <v>131</v>
      </c>
      <c r="H57">
        <v>4</v>
      </c>
    </row>
    <row r="58" spans="1:8" x14ac:dyDescent="0.35">
      <c r="A58" s="23">
        <v>13</v>
      </c>
      <c r="B58" s="19">
        <v>0</v>
      </c>
      <c r="C58" s="19">
        <v>1</v>
      </c>
      <c r="D58" s="19">
        <v>1</v>
      </c>
      <c r="E58" t="s">
        <v>151</v>
      </c>
      <c r="F58" t="s">
        <v>682</v>
      </c>
      <c r="G58" t="s">
        <v>131</v>
      </c>
      <c r="H58">
        <v>4</v>
      </c>
    </row>
    <row r="59" spans="1:8" x14ac:dyDescent="0.35">
      <c r="A59" s="23">
        <v>13</v>
      </c>
      <c r="B59" s="19">
        <v>0</v>
      </c>
      <c r="C59" s="19">
        <v>1</v>
      </c>
      <c r="D59" s="19">
        <v>1</v>
      </c>
      <c r="E59" t="s">
        <v>151</v>
      </c>
      <c r="F59" t="s">
        <v>683</v>
      </c>
      <c r="G59" t="s">
        <v>131</v>
      </c>
      <c r="H59">
        <v>3</v>
      </c>
    </row>
    <row r="60" spans="1:8" x14ac:dyDescent="0.35">
      <c r="A60" s="23">
        <v>13</v>
      </c>
      <c r="B60" s="19">
        <v>0</v>
      </c>
      <c r="C60" s="19">
        <v>1</v>
      </c>
      <c r="D60" s="19">
        <v>1</v>
      </c>
      <c r="E60" t="s">
        <v>151</v>
      </c>
      <c r="F60" t="s">
        <v>684</v>
      </c>
      <c r="G60" t="s">
        <v>131</v>
      </c>
      <c r="H60">
        <v>3</v>
      </c>
    </row>
    <row r="61" spans="1:8" x14ac:dyDescent="0.35">
      <c r="A61" s="23">
        <v>13</v>
      </c>
      <c r="B61" s="19">
        <v>0</v>
      </c>
      <c r="C61" s="19">
        <v>1</v>
      </c>
      <c r="D61" s="19">
        <v>1</v>
      </c>
      <c r="E61" t="s">
        <v>151</v>
      </c>
      <c r="F61" t="s">
        <v>309</v>
      </c>
      <c r="G61" t="s">
        <v>131</v>
      </c>
      <c r="H61">
        <v>3</v>
      </c>
    </row>
    <row r="62" spans="1:8" x14ac:dyDescent="0.35">
      <c r="A62" s="23">
        <v>13</v>
      </c>
      <c r="B62" s="19">
        <v>0</v>
      </c>
      <c r="C62" s="19">
        <v>1</v>
      </c>
      <c r="D62" s="19">
        <v>1</v>
      </c>
      <c r="E62" t="s">
        <v>151</v>
      </c>
      <c r="F62" t="s">
        <v>685</v>
      </c>
      <c r="G62" t="s">
        <v>131</v>
      </c>
      <c r="H62">
        <v>3</v>
      </c>
    </row>
    <row r="63" spans="1:8" x14ac:dyDescent="0.35">
      <c r="A63" s="23">
        <v>13</v>
      </c>
      <c r="B63" s="19">
        <v>0</v>
      </c>
      <c r="C63" s="19">
        <v>1</v>
      </c>
      <c r="D63" s="19">
        <v>1</v>
      </c>
      <c r="E63" t="s">
        <v>151</v>
      </c>
      <c r="F63" t="s">
        <v>686</v>
      </c>
      <c r="G63" t="s">
        <v>131</v>
      </c>
      <c r="H63">
        <v>3</v>
      </c>
    </row>
    <row r="64" spans="1:8" x14ac:dyDescent="0.35">
      <c r="A64" s="23">
        <v>13</v>
      </c>
      <c r="B64" s="19">
        <v>0</v>
      </c>
      <c r="C64" s="19">
        <v>1</v>
      </c>
      <c r="D64" s="19">
        <v>1</v>
      </c>
      <c r="E64" t="s">
        <v>151</v>
      </c>
      <c r="F64" t="s">
        <v>687</v>
      </c>
      <c r="G64" t="s">
        <v>131</v>
      </c>
      <c r="H64">
        <v>3</v>
      </c>
    </row>
    <row r="65" spans="1:8" x14ac:dyDescent="0.35">
      <c r="A65" s="23">
        <v>13</v>
      </c>
      <c r="B65" s="19">
        <v>0</v>
      </c>
      <c r="C65" s="19">
        <v>1</v>
      </c>
      <c r="D65" s="19">
        <v>1</v>
      </c>
      <c r="E65" t="s">
        <v>151</v>
      </c>
      <c r="F65" t="s">
        <v>688</v>
      </c>
      <c r="G65" t="s">
        <v>131</v>
      </c>
      <c r="H65">
        <v>3</v>
      </c>
    </row>
    <row r="66" spans="1:8" x14ac:dyDescent="0.35">
      <c r="A66" s="23">
        <v>13</v>
      </c>
      <c r="B66" s="19">
        <v>0</v>
      </c>
      <c r="C66" s="19">
        <v>1</v>
      </c>
      <c r="D66" s="19">
        <v>1</v>
      </c>
      <c r="E66" t="s">
        <v>151</v>
      </c>
      <c r="F66" t="s">
        <v>219</v>
      </c>
      <c r="G66" t="s">
        <v>131</v>
      </c>
      <c r="H66">
        <v>3</v>
      </c>
    </row>
    <row r="67" spans="1:8" x14ac:dyDescent="0.35">
      <c r="A67" s="23">
        <v>13</v>
      </c>
      <c r="B67" s="19">
        <v>0</v>
      </c>
      <c r="C67" s="19">
        <v>1</v>
      </c>
      <c r="D67" s="19">
        <v>1</v>
      </c>
      <c r="E67" t="s">
        <v>151</v>
      </c>
      <c r="F67" t="s">
        <v>689</v>
      </c>
      <c r="G67" t="s">
        <v>131</v>
      </c>
      <c r="H67">
        <v>3</v>
      </c>
    </row>
    <row r="68" spans="1:8" x14ac:dyDescent="0.35">
      <c r="A68" s="23">
        <v>13</v>
      </c>
      <c r="B68" s="19">
        <v>0</v>
      </c>
      <c r="C68" s="19">
        <v>1</v>
      </c>
      <c r="D68" s="19">
        <v>1</v>
      </c>
      <c r="E68" t="s">
        <v>151</v>
      </c>
      <c r="F68" t="s">
        <v>690</v>
      </c>
      <c r="G68" t="s">
        <v>131</v>
      </c>
      <c r="H68">
        <v>3</v>
      </c>
    </row>
    <row r="69" spans="1:8" x14ac:dyDescent="0.35">
      <c r="A69" s="23">
        <v>13</v>
      </c>
      <c r="B69" s="19">
        <v>0</v>
      </c>
      <c r="C69" s="19">
        <v>1</v>
      </c>
      <c r="D69" s="19">
        <v>1</v>
      </c>
      <c r="E69" t="s">
        <v>151</v>
      </c>
      <c r="F69" t="s">
        <v>691</v>
      </c>
      <c r="G69" t="s">
        <v>131</v>
      </c>
      <c r="H69">
        <v>3</v>
      </c>
    </row>
    <row r="70" spans="1:8" x14ac:dyDescent="0.35">
      <c r="A70" s="23">
        <v>13</v>
      </c>
      <c r="B70" s="19">
        <v>0</v>
      </c>
      <c r="C70" s="19">
        <v>1</v>
      </c>
      <c r="D70" s="19">
        <v>1</v>
      </c>
      <c r="E70" t="s">
        <v>151</v>
      </c>
      <c r="F70" t="s">
        <v>692</v>
      </c>
      <c r="G70" t="s">
        <v>131</v>
      </c>
      <c r="H70">
        <v>3</v>
      </c>
    </row>
    <row r="71" spans="1:8" x14ac:dyDescent="0.35">
      <c r="A71" s="23">
        <v>13</v>
      </c>
      <c r="B71" s="19">
        <v>0</v>
      </c>
      <c r="C71" s="19">
        <v>1</v>
      </c>
      <c r="D71" s="19">
        <v>1</v>
      </c>
      <c r="E71" t="s">
        <v>151</v>
      </c>
      <c r="F71" t="s">
        <v>269</v>
      </c>
      <c r="G71" t="s">
        <v>131</v>
      </c>
      <c r="H71">
        <v>2</v>
      </c>
    </row>
    <row r="72" spans="1:8" x14ac:dyDescent="0.35">
      <c r="A72" s="23">
        <v>13</v>
      </c>
      <c r="B72" s="19">
        <v>0</v>
      </c>
      <c r="C72" s="19">
        <v>1</v>
      </c>
      <c r="D72" s="19">
        <v>1</v>
      </c>
      <c r="E72" t="s">
        <v>151</v>
      </c>
      <c r="F72" t="s">
        <v>693</v>
      </c>
      <c r="G72" t="s">
        <v>131</v>
      </c>
      <c r="H72">
        <v>2</v>
      </c>
    </row>
    <row r="73" spans="1:8" x14ac:dyDescent="0.35">
      <c r="A73" s="23">
        <v>13</v>
      </c>
      <c r="B73" s="19">
        <v>0</v>
      </c>
      <c r="C73" s="19">
        <v>1</v>
      </c>
      <c r="D73" s="19">
        <v>1</v>
      </c>
      <c r="E73" t="s">
        <v>151</v>
      </c>
      <c r="F73" t="s">
        <v>694</v>
      </c>
      <c r="G73" t="s">
        <v>131</v>
      </c>
      <c r="H73">
        <v>2</v>
      </c>
    </row>
    <row r="74" spans="1:8" x14ac:dyDescent="0.35">
      <c r="A74" s="23">
        <v>13</v>
      </c>
      <c r="B74" s="19">
        <v>0</v>
      </c>
      <c r="C74" s="19">
        <v>1</v>
      </c>
      <c r="D74" s="19">
        <v>1</v>
      </c>
      <c r="E74" t="s">
        <v>151</v>
      </c>
      <c r="F74" t="s">
        <v>695</v>
      </c>
      <c r="G74" t="s">
        <v>131</v>
      </c>
      <c r="H74">
        <v>2</v>
      </c>
    </row>
    <row r="75" spans="1:8" x14ac:dyDescent="0.35">
      <c r="A75" s="23">
        <v>13</v>
      </c>
      <c r="B75" s="19">
        <v>0</v>
      </c>
      <c r="C75" s="19">
        <v>1</v>
      </c>
      <c r="D75" s="19">
        <v>1</v>
      </c>
      <c r="E75" t="s">
        <v>151</v>
      </c>
      <c r="F75" t="s">
        <v>257</v>
      </c>
      <c r="G75" t="s">
        <v>131</v>
      </c>
      <c r="H75">
        <v>2</v>
      </c>
    </row>
    <row r="76" spans="1:8" x14ac:dyDescent="0.35">
      <c r="A76" s="23">
        <v>13</v>
      </c>
      <c r="B76" s="19">
        <v>0</v>
      </c>
      <c r="C76" s="19">
        <v>1</v>
      </c>
      <c r="D76" s="19">
        <v>1</v>
      </c>
      <c r="E76" t="s">
        <v>151</v>
      </c>
      <c r="F76" t="s">
        <v>321</v>
      </c>
      <c r="G76" t="s">
        <v>131</v>
      </c>
      <c r="H76">
        <v>2</v>
      </c>
    </row>
    <row r="77" spans="1:8" x14ac:dyDescent="0.35">
      <c r="A77" s="23">
        <v>13</v>
      </c>
      <c r="B77" s="19">
        <v>0</v>
      </c>
      <c r="C77" s="19">
        <v>1</v>
      </c>
      <c r="D77" s="19">
        <v>1</v>
      </c>
      <c r="E77" t="s">
        <v>151</v>
      </c>
      <c r="F77" t="s">
        <v>696</v>
      </c>
      <c r="G77" t="s">
        <v>131</v>
      </c>
      <c r="H77">
        <v>2</v>
      </c>
    </row>
    <row r="78" spans="1:8" x14ac:dyDescent="0.35">
      <c r="A78" s="23">
        <v>13</v>
      </c>
      <c r="B78" s="19">
        <v>0</v>
      </c>
      <c r="C78" s="19">
        <v>1</v>
      </c>
      <c r="D78" s="19">
        <v>1</v>
      </c>
      <c r="E78" t="s">
        <v>151</v>
      </c>
      <c r="F78" t="s">
        <v>697</v>
      </c>
      <c r="G78" t="s">
        <v>131</v>
      </c>
      <c r="H78">
        <v>2</v>
      </c>
    </row>
    <row r="79" spans="1:8" x14ac:dyDescent="0.35">
      <c r="A79" s="23">
        <v>13</v>
      </c>
      <c r="B79" s="19">
        <v>0</v>
      </c>
      <c r="C79" s="19">
        <v>1</v>
      </c>
      <c r="D79" s="19">
        <v>1</v>
      </c>
      <c r="E79" t="s">
        <v>151</v>
      </c>
      <c r="F79" t="s">
        <v>698</v>
      </c>
      <c r="G79" t="s">
        <v>131</v>
      </c>
      <c r="H79">
        <v>2</v>
      </c>
    </row>
    <row r="80" spans="1:8" x14ac:dyDescent="0.35">
      <c r="A80" s="23">
        <v>13</v>
      </c>
      <c r="B80" s="19">
        <v>0</v>
      </c>
      <c r="C80" s="19">
        <v>1</v>
      </c>
      <c r="D80" s="19">
        <v>1</v>
      </c>
      <c r="E80" t="s">
        <v>151</v>
      </c>
      <c r="F80" t="s">
        <v>699</v>
      </c>
      <c r="G80" t="s">
        <v>131</v>
      </c>
      <c r="H80">
        <v>2</v>
      </c>
    </row>
    <row r="81" spans="1:8" x14ac:dyDescent="0.35">
      <c r="A81" s="23">
        <v>13</v>
      </c>
      <c r="B81" s="19">
        <v>0</v>
      </c>
      <c r="C81" s="19">
        <v>1</v>
      </c>
      <c r="D81" s="19">
        <v>1</v>
      </c>
      <c r="E81" t="s">
        <v>151</v>
      </c>
      <c r="F81" t="s">
        <v>212</v>
      </c>
      <c r="G81" t="s">
        <v>131</v>
      </c>
      <c r="H81">
        <v>2</v>
      </c>
    </row>
    <row r="82" spans="1:8" x14ac:dyDescent="0.35">
      <c r="A82" s="23">
        <v>13</v>
      </c>
      <c r="B82" s="19">
        <v>0</v>
      </c>
      <c r="C82" s="19">
        <v>1</v>
      </c>
      <c r="D82" s="19">
        <v>1</v>
      </c>
      <c r="E82" t="s">
        <v>151</v>
      </c>
      <c r="F82" t="s">
        <v>700</v>
      </c>
      <c r="G82" t="s">
        <v>131</v>
      </c>
      <c r="H82">
        <v>2</v>
      </c>
    </row>
    <row r="83" spans="1:8" x14ac:dyDescent="0.35">
      <c r="A83" s="23">
        <v>13</v>
      </c>
      <c r="B83" s="19">
        <v>0</v>
      </c>
      <c r="C83" s="19">
        <v>1</v>
      </c>
      <c r="D83" s="19">
        <v>1</v>
      </c>
      <c r="E83" t="s">
        <v>151</v>
      </c>
      <c r="F83" t="s">
        <v>701</v>
      </c>
      <c r="G83" t="s">
        <v>131</v>
      </c>
      <c r="H83">
        <v>2</v>
      </c>
    </row>
    <row r="84" spans="1:8" x14ac:dyDescent="0.35">
      <c r="A84" s="23">
        <v>13</v>
      </c>
      <c r="B84" s="19">
        <v>0</v>
      </c>
      <c r="C84" s="19">
        <v>1</v>
      </c>
      <c r="D84" s="19">
        <v>1</v>
      </c>
      <c r="E84" t="s">
        <v>151</v>
      </c>
      <c r="F84" t="s">
        <v>702</v>
      </c>
      <c r="G84" t="s">
        <v>131</v>
      </c>
      <c r="H84">
        <v>2</v>
      </c>
    </row>
    <row r="85" spans="1:8" x14ac:dyDescent="0.35">
      <c r="A85" s="23">
        <v>13</v>
      </c>
      <c r="B85" s="19">
        <v>0</v>
      </c>
      <c r="C85" s="19">
        <v>1</v>
      </c>
      <c r="D85" s="19">
        <v>1</v>
      </c>
      <c r="E85" t="s">
        <v>151</v>
      </c>
      <c r="F85" t="s">
        <v>703</v>
      </c>
      <c r="G85" t="s">
        <v>131</v>
      </c>
      <c r="H85">
        <v>2</v>
      </c>
    </row>
    <row r="86" spans="1:8" x14ac:dyDescent="0.35">
      <c r="A86" s="23">
        <v>13</v>
      </c>
      <c r="B86" s="19">
        <v>0</v>
      </c>
      <c r="C86" s="19">
        <v>1</v>
      </c>
      <c r="D86" s="19">
        <v>1</v>
      </c>
      <c r="E86" t="s">
        <v>151</v>
      </c>
      <c r="F86" t="s">
        <v>704</v>
      </c>
      <c r="G86" t="s">
        <v>131</v>
      </c>
      <c r="H86">
        <v>1</v>
      </c>
    </row>
    <row r="87" spans="1:8" x14ac:dyDescent="0.35">
      <c r="A87" s="23">
        <v>13</v>
      </c>
      <c r="B87" s="19">
        <v>0</v>
      </c>
      <c r="C87" s="19">
        <v>1</v>
      </c>
      <c r="D87" s="19">
        <v>1</v>
      </c>
      <c r="E87" t="s">
        <v>151</v>
      </c>
      <c r="F87" t="s">
        <v>286</v>
      </c>
      <c r="G87" t="s">
        <v>131</v>
      </c>
      <c r="H87">
        <v>1</v>
      </c>
    </row>
    <row r="88" spans="1:8" x14ac:dyDescent="0.35">
      <c r="A88" s="23">
        <v>13</v>
      </c>
      <c r="B88" s="19">
        <v>0</v>
      </c>
      <c r="C88" s="19">
        <v>1</v>
      </c>
      <c r="D88" s="19">
        <v>1</v>
      </c>
      <c r="E88" t="s">
        <v>151</v>
      </c>
      <c r="F88" t="s">
        <v>705</v>
      </c>
      <c r="G88" t="s">
        <v>131</v>
      </c>
      <c r="H88">
        <v>1</v>
      </c>
    </row>
    <row r="89" spans="1:8" x14ac:dyDescent="0.35">
      <c r="A89" s="23">
        <v>13</v>
      </c>
      <c r="B89" s="19">
        <v>0</v>
      </c>
      <c r="C89" s="19">
        <v>1</v>
      </c>
      <c r="D89" s="19">
        <v>1</v>
      </c>
      <c r="E89" t="s">
        <v>151</v>
      </c>
      <c r="F89" t="s">
        <v>706</v>
      </c>
      <c r="G89" t="s">
        <v>131</v>
      </c>
      <c r="H89">
        <v>1</v>
      </c>
    </row>
    <row r="90" spans="1:8" x14ac:dyDescent="0.35">
      <c r="A90" s="23">
        <v>13</v>
      </c>
      <c r="B90" s="19">
        <v>0</v>
      </c>
      <c r="C90" s="19">
        <v>1</v>
      </c>
      <c r="D90" s="19">
        <v>1</v>
      </c>
      <c r="E90" t="s">
        <v>151</v>
      </c>
      <c r="F90" t="s">
        <v>707</v>
      </c>
      <c r="G90" t="s">
        <v>131</v>
      </c>
      <c r="H90">
        <v>1</v>
      </c>
    </row>
    <row r="91" spans="1:8" x14ac:dyDescent="0.35">
      <c r="A91" s="23">
        <v>13</v>
      </c>
      <c r="B91" s="19">
        <v>0</v>
      </c>
      <c r="C91" s="19">
        <v>1</v>
      </c>
      <c r="D91" s="19">
        <v>1</v>
      </c>
      <c r="E91" t="s">
        <v>151</v>
      </c>
      <c r="F91" t="s">
        <v>708</v>
      </c>
      <c r="G91" t="s">
        <v>131</v>
      </c>
      <c r="H91">
        <v>1</v>
      </c>
    </row>
    <row r="92" spans="1:8" x14ac:dyDescent="0.35">
      <c r="A92" s="23">
        <v>13</v>
      </c>
      <c r="B92" s="19">
        <v>0</v>
      </c>
      <c r="C92" s="19">
        <v>1</v>
      </c>
      <c r="D92" s="19">
        <v>1</v>
      </c>
      <c r="E92" t="s">
        <v>151</v>
      </c>
      <c r="F92" t="s">
        <v>709</v>
      </c>
      <c r="G92" t="s">
        <v>131</v>
      </c>
      <c r="H92">
        <v>1</v>
      </c>
    </row>
    <row r="93" spans="1:8" x14ac:dyDescent="0.35">
      <c r="A93" s="23">
        <v>13</v>
      </c>
      <c r="B93" s="19">
        <v>0</v>
      </c>
      <c r="C93" s="19">
        <v>1</v>
      </c>
      <c r="D93" s="19">
        <v>1</v>
      </c>
      <c r="E93" t="s">
        <v>151</v>
      </c>
      <c r="F93" t="s">
        <v>367</v>
      </c>
      <c r="G93" t="s">
        <v>131</v>
      </c>
      <c r="H93">
        <v>1</v>
      </c>
    </row>
    <row r="94" spans="1:8" x14ac:dyDescent="0.35">
      <c r="A94" s="23">
        <v>13</v>
      </c>
      <c r="B94" s="19">
        <v>0</v>
      </c>
      <c r="C94" s="19">
        <v>1</v>
      </c>
      <c r="D94" s="19">
        <v>1</v>
      </c>
      <c r="E94" t="s">
        <v>151</v>
      </c>
      <c r="F94" t="s">
        <v>710</v>
      </c>
      <c r="G94" t="s">
        <v>131</v>
      </c>
      <c r="H94">
        <v>1</v>
      </c>
    </row>
    <row r="95" spans="1:8" x14ac:dyDescent="0.35">
      <c r="A95" s="23">
        <v>13</v>
      </c>
      <c r="B95" s="19">
        <v>0</v>
      </c>
      <c r="C95" s="19">
        <v>1</v>
      </c>
      <c r="D95" s="19">
        <v>1</v>
      </c>
      <c r="E95" t="s">
        <v>151</v>
      </c>
      <c r="F95" t="s">
        <v>711</v>
      </c>
      <c r="G95" t="s">
        <v>131</v>
      </c>
      <c r="H95">
        <v>1</v>
      </c>
    </row>
    <row r="96" spans="1:8" x14ac:dyDescent="0.35">
      <c r="A96" s="23">
        <v>13</v>
      </c>
      <c r="B96" s="19">
        <v>0</v>
      </c>
      <c r="C96" s="19">
        <v>1</v>
      </c>
      <c r="D96" s="19">
        <v>1</v>
      </c>
      <c r="E96" t="s">
        <v>151</v>
      </c>
      <c r="F96" t="s">
        <v>712</v>
      </c>
      <c r="G96" t="s">
        <v>131</v>
      </c>
      <c r="H96">
        <v>1</v>
      </c>
    </row>
    <row r="97" spans="1:8" x14ac:dyDescent="0.35">
      <c r="A97" s="23">
        <v>13</v>
      </c>
      <c r="B97" s="19">
        <v>0</v>
      </c>
      <c r="C97" s="19">
        <v>1</v>
      </c>
      <c r="D97" s="19">
        <v>1</v>
      </c>
      <c r="E97" t="s">
        <v>151</v>
      </c>
      <c r="F97" t="s">
        <v>208</v>
      </c>
      <c r="G97" t="s">
        <v>131</v>
      </c>
      <c r="H97">
        <v>1</v>
      </c>
    </row>
    <row r="98" spans="1:8" x14ac:dyDescent="0.35">
      <c r="A98" s="23">
        <v>13</v>
      </c>
      <c r="B98" s="19">
        <v>0</v>
      </c>
      <c r="C98" s="19">
        <v>1</v>
      </c>
      <c r="D98" s="19">
        <v>1</v>
      </c>
      <c r="E98" t="s">
        <v>151</v>
      </c>
      <c r="F98" t="s">
        <v>713</v>
      </c>
      <c r="G98" t="s">
        <v>131</v>
      </c>
      <c r="H98">
        <v>1</v>
      </c>
    </row>
    <row r="99" spans="1:8" x14ac:dyDescent="0.35">
      <c r="A99" s="23">
        <v>13</v>
      </c>
      <c r="B99" s="19">
        <v>0</v>
      </c>
      <c r="C99" s="19">
        <v>1</v>
      </c>
      <c r="D99" s="19">
        <v>1</v>
      </c>
      <c r="E99" t="s">
        <v>151</v>
      </c>
      <c r="F99" t="s">
        <v>714</v>
      </c>
      <c r="G99" t="s">
        <v>131</v>
      </c>
      <c r="H99">
        <v>1</v>
      </c>
    </row>
    <row r="100" spans="1:8" x14ac:dyDescent="0.35">
      <c r="A100" s="23">
        <v>13</v>
      </c>
      <c r="B100" s="19">
        <v>0</v>
      </c>
      <c r="C100" s="19">
        <v>1</v>
      </c>
      <c r="D100" s="19">
        <v>1</v>
      </c>
      <c r="E100" t="s">
        <v>151</v>
      </c>
      <c r="F100" t="s">
        <v>715</v>
      </c>
      <c r="G100" t="s">
        <v>131</v>
      </c>
      <c r="H100">
        <v>1</v>
      </c>
    </row>
    <row r="101" spans="1:8" x14ac:dyDescent="0.35">
      <c r="A101" s="23">
        <v>13</v>
      </c>
      <c r="B101" s="19">
        <v>0</v>
      </c>
      <c r="C101" s="19">
        <v>1</v>
      </c>
      <c r="D101" s="19">
        <v>1</v>
      </c>
      <c r="E101" t="s">
        <v>151</v>
      </c>
      <c r="F101" t="s">
        <v>716</v>
      </c>
      <c r="G101" t="s">
        <v>131</v>
      </c>
      <c r="H101">
        <v>1</v>
      </c>
    </row>
    <row r="102" spans="1:8" x14ac:dyDescent="0.35">
      <c r="A102" s="23">
        <v>13</v>
      </c>
      <c r="B102" s="19">
        <v>0</v>
      </c>
      <c r="C102" s="19">
        <v>1</v>
      </c>
      <c r="D102" s="19">
        <v>1</v>
      </c>
      <c r="E102" t="s">
        <v>151</v>
      </c>
      <c r="F102" t="s">
        <v>717</v>
      </c>
      <c r="G102" t="s">
        <v>131</v>
      </c>
      <c r="H102">
        <v>1</v>
      </c>
    </row>
    <row r="103" spans="1:8" x14ac:dyDescent="0.35">
      <c r="A103" s="23">
        <v>13</v>
      </c>
      <c r="B103" s="19">
        <v>0</v>
      </c>
      <c r="C103" s="19">
        <v>1</v>
      </c>
      <c r="D103" s="19">
        <v>1</v>
      </c>
      <c r="E103" t="s">
        <v>151</v>
      </c>
      <c r="F103" t="s">
        <v>718</v>
      </c>
      <c r="G103" t="s">
        <v>131</v>
      </c>
      <c r="H103">
        <v>1</v>
      </c>
    </row>
    <row r="104" spans="1:8" x14ac:dyDescent="0.35">
      <c r="A104" s="23">
        <v>13</v>
      </c>
      <c r="B104" s="19">
        <v>0</v>
      </c>
      <c r="C104" s="19">
        <v>1</v>
      </c>
      <c r="D104" s="19">
        <v>1</v>
      </c>
      <c r="E104" t="s">
        <v>151</v>
      </c>
      <c r="F104" t="s">
        <v>719</v>
      </c>
      <c r="G104" t="s">
        <v>131</v>
      </c>
      <c r="H104">
        <v>1</v>
      </c>
    </row>
    <row r="105" spans="1:8" x14ac:dyDescent="0.35">
      <c r="A105" s="23">
        <v>13</v>
      </c>
      <c r="B105" s="19">
        <v>0</v>
      </c>
      <c r="C105" s="19">
        <v>1</v>
      </c>
      <c r="D105" s="19">
        <v>1</v>
      </c>
      <c r="E105" t="s">
        <v>151</v>
      </c>
      <c r="F105" t="s">
        <v>720</v>
      </c>
      <c r="G105" t="s">
        <v>131</v>
      </c>
      <c r="H105">
        <v>1</v>
      </c>
    </row>
    <row r="106" spans="1:8" x14ac:dyDescent="0.35">
      <c r="A106" s="23">
        <v>13</v>
      </c>
      <c r="B106" s="19">
        <v>0</v>
      </c>
      <c r="C106" s="19">
        <v>1</v>
      </c>
      <c r="D106" s="19">
        <v>1</v>
      </c>
      <c r="E106" t="s">
        <v>151</v>
      </c>
      <c r="F106" t="s">
        <v>721</v>
      </c>
      <c r="G106" t="s">
        <v>131</v>
      </c>
      <c r="H106">
        <v>1</v>
      </c>
    </row>
    <row r="107" spans="1:8" x14ac:dyDescent="0.35">
      <c r="A107" s="23">
        <v>13</v>
      </c>
      <c r="B107" s="19">
        <v>0</v>
      </c>
      <c r="C107" s="19">
        <v>1</v>
      </c>
      <c r="D107" s="19">
        <v>1</v>
      </c>
      <c r="E107" t="s">
        <v>151</v>
      </c>
      <c r="F107" t="s">
        <v>722</v>
      </c>
      <c r="G107" t="s">
        <v>131</v>
      </c>
      <c r="H107">
        <v>1</v>
      </c>
    </row>
    <row r="108" spans="1:8" x14ac:dyDescent="0.35">
      <c r="A108" s="23">
        <v>13</v>
      </c>
      <c r="B108" s="19">
        <v>0</v>
      </c>
      <c r="C108" s="19">
        <v>1</v>
      </c>
      <c r="D108" s="19">
        <v>1</v>
      </c>
      <c r="E108" t="s">
        <v>151</v>
      </c>
      <c r="F108" t="s">
        <v>723</v>
      </c>
      <c r="G108" t="s">
        <v>131</v>
      </c>
      <c r="H108">
        <v>1</v>
      </c>
    </row>
    <row r="109" spans="1:8" x14ac:dyDescent="0.35">
      <c r="A109" s="23">
        <v>13</v>
      </c>
      <c r="B109" s="19">
        <v>0</v>
      </c>
      <c r="C109" s="19">
        <v>1</v>
      </c>
      <c r="D109" s="19">
        <v>1</v>
      </c>
      <c r="E109" t="s">
        <v>151</v>
      </c>
      <c r="F109" t="s">
        <v>724</v>
      </c>
      <c r="G109" t="s">
        <v>131</v>
      </c>
      <c r="H109">
        <v>1</v>
      </c>
    </row>
    <row r="110" spans="1:8" x14ac:dyDescent="0.35">
      <c r="A110" s="23">
        <v>13</v>
      </c>
      <c r="B110" s="19">
        <v>0</v>
      </c>
      <c r="C110" s="19">
        <v>1</v>
      </c>
      <c r="D110" s="19">
        <v>1</v>
      </c>
      <c r="E110" t="s">
        <v>151</v>
      </c>
      <c r="F110" t="s">
        <v>725</v>
      </c>
      <c r="G110" t="s">
        <v>131</v>
      </c>
      <c r="H110">
        <v>1</v>
      </c>
    </row>
    <row r="111" spans="1:8" x14ac:dyDescent="0.35">
      <c r="A111" s="23">
        <v>13</v>
      </c>
      <c r="B111" s="19">
        <v>0</v>
      </c>
      <c r="C111" s="19">
        <v>1</v>
      </c>
      <c r="D111" s="19">
        <v>1</v>
      </c>
      <c r="E111" t="s">
        <v>151</v>
      </c>
      <c r="F111" t="s">
        <v>726</v>
      </c>
      <c r="G111" t="s">
        <v>131</v>
      </c>
      <c r="H111">
        <v>1</v>
      </c>
    </row>
    <row r="112" spans="1:8" x14ac:dyDescent="0.35">
      <c r="A112" s="23">
        <v>13</v>
      </c>
      <c r="B112" s="19">
        <v>0</v>
      </c>
      <c r="C112" s="19">
        <v>1</v>
      </c>
      <c r="D112" s="19">
        <v>1</v>
      </c>
      <c r="E112" t="s">
        <v>151</v>
      </c>
      <c r="F112" t="s">
        <v>727</v>
      </c>
      <c r="G112" t="s">
        <v>131</v>
      </c>
      <c r="H112">
        <v>1</v>
      </c>
    </row>
    <row r="113" spans="1:8" x14ac:dyDescent="0.35">
      <c r="A113" s="23">
        <v>13</v>
      </c>
      <c r="B113" s="19">
        <v>0</v>
      </c>
      <c r="C113" s="19">
        <v>1</v>
      </c>
      <c r="D113" s="19">
        <v>1</v>
      </c>
      <c r="E113" t="s">
        <v>151</v>
      </c>
      <c r="F113" t="s">
        <v>728</v>
      </c>
      <c r="G113" t="s">
        <v>131</v>
      </c>
      <c r="H113">
        <v>1</v>
      </c>
    </row>
    <row r="114" spans="1:8" x14ac:dyDescent="0.35">
      <c r="A114" s="23">
        <v>13</v>
      </c>
      <c r="B114" s="19">
        <v>0</v>
      </c>
      <c r="C114" s="19">
        <v>1</v>
      </c>
      <c r="D114" s="19">
        <v>1</v>
      </c>
      <c r="E114" t="s">
        <v>144</v>
      </c>
      <c r="F114" t="s">
        <v>141</v>
      </c>
      <c r="G114" t="s">
        <v>131</v>
      </c>
      <c r="H114">
        <v>195</v>
      </c>
    </row>
    <row r="115" spans="1:8" x14ac:dyDescent="0.35">
      <c r="A115" s="23">
        <v>13</v>
      </c>
      <c r="B115" s="19">
        <v>0</v>
      </c>
      <c r="C115" s="19">
        <v>1</v>
      </c>
      <c r="D115" s="19">
        <v>1</v>
      </c>
      <c r="E115" t="s">
        <v>144</v>
      </c>
      <c r="F115" t="s">
        <v>247</v>
      </c>
      <c r="G115" t="s">
        <v>131</v>
      </c>
      <c r="H115">
        <v>547</v>
      </c>
    </row>
    <row r="116" spans="1:8" x14ac:dyDescent="0.35">
      <c r="A116" s="23">
        <v>13</v>
      </c>
      <c r="B116" s="19">
        <v>0</v>
      </c>
      <c r="C116" s="19">
        <v>1</v>
      </c>
      <c r="D116" s="19">
        <v>1</v>
      </c>
      <c r="E116" t="s">
        <v>144</v>
      </c>
      <c r="F116" t="s">
        <v>245</v>
      </c>
      <c r="G116" t="s">
        <v>131</v>
      </c>
      <c r="H116">
        <v>29</v>
      </c>
    </row>
    <row r="117" spans="1:8" x14ac:dyDescent="0.35">
      <c r="A117" s="23">
        <v>13</v>
      </c>
      <c r="B117" s="19">
        <v>0</v>
      </c>
      <c r="C117" s="19">
        <v>1</v>
      </c>
      <c r="D117" s="19">
        <v>1</v>
      </c>
      <c r="E117" t="s">
        <v>144</v>
      </c>
      <c r="F117" t="s">
        <v>244</v>
      </c>
      <c r="G117" t="s">
        <v>131</v>
      </c>
      <c r="H117">
        <v>43</v>
      </c>
    </row>
    <row r="118" spans="1:8" x14ac:dyDescent="0.35">
      <c r="A118" s="23">
        <v>13</v>
      </c>
      <c r="B118" s="19">
        <v>0</v>
      </c>
      <c r="C118" s="19">
        <v>1</v>
      </c>
      <c r="D118" s="19">
        <v>1</v>
      </c>
      <c r="E118" t="s">
        <v>144</v>
      </c>
      <c r="F118" t="s">
        <v>192</v>
      </c>
      <c r="G118" t="s">
        <v>131</v>
      </c>
      <c r="H118">
        <v>20</v>
      </c>
    </row>
    <row r="119" spans="1:8" x14ac:dyDescent="0.35">
      <c r="A119" s="23">
        <v>13</v>
      </c>
      <c r="B119" s="19">
        <v>0</v>
      </c>
      <c r="C119" s="19">
        <v>1</v>
      </c>
      <c r="D119" s="19">
        <v>1</v>
      </c>
      <c r="E119" t="s">
        <v>144</v>
      </c>
      <c r="F119" t="s">
        <v>639</v>
      </c>
      <c r="G119" t="s">
        <v>131</v>
      </c>
      <c r="H119">
        <v>1</v>
      </c>
    </row>
    <row r="120" spans="1:8" x14ac:dyDescent="0.35">
      <c r="A120" s="23">
        <v>13</v>
      </c>
      <c r="B120" s="19">
        <v>0</v>
      </c>
      <c r="C120" s="19">
        <v>1</v>
      </c>
      <c r="D120" s="19">
        <v>1</v>
      </c>
      <c r="E120" t="s">
        <v>140</v>
      </c>
      <c r="F120" t="s">
        <v>141</v>
      </c>
      <c r="G120" t="s">
        <v>131</v>
      </c>
      <c r="H120">
        <v>269</v>
      </c>
    </row>
    <row r="121" spans="1:8" x14ac:dyDescent="0.35">
      <c r="A121" s="23">
        <v>13</v>
      </c>
      <c r="B121" s="19">
        <v>0</v>
      </c>
      <c r="C121" s="19">
        <v>1</v>
      </c>
      <c r="D121" s="19">
        <v>1</v>
      </c>
      <c r="E121" t="s">
        <v>140</v>
      </c>
      <c r="F121" t="s">
        <v>242</v>
      </c>
      <c r="G121" t="s">
        <v>131</v>
      </c>
      <c r="H121">
        <v>478</v>
      </c>
    </row>
    <row r="122" spans="1:8" x14ac:dyDescent="0.35">
      <c r="A122" s="23">
        <v>13</v>
      </c>
      <c r="B122" s="19">
        <v>0</v>
      </c>
      <c r="C122" s="19">
        <v>1</v>
      </c>
      <c r="D122" s="19">
        <v>1</v>
      </c>
      <c r="E122" t="s">
        <v>140</v>
      </c>
      <c r="F122" t="s">
        <v>192</v>
      </c>
      <c r="G122" t="s">
        <v>131</v>
      </c>
      <c r="H122">
        <v>46</v>
      </c>
    </row>
    <row r="123" spans="1:8" x14ac:dyDescent="0.35">
      <c r="A123" s="23">
        <v>13</v>
      </c>
      <c r="B123" s="19">
        <v>0</v>
      </c>
      <c r="C123" s="19">
        <v>1</v>
      </c>
      <c r="D123" s="19">
        <v>1</v>
      </c>
      <c r="E123" t="s">
        <v>140</v>
      </c>
      <c r="F123" t="s">
        <v>241</v>
      </c>
      <c r="G123" t="s">
        <v>131</v>
      </c>
      <c r="H123">
        <v>42</v>
      </c>
    </row>
    <row r="124" spans="1:8" x14ac:dyDescent="0.35">
      <c r="A124" s="23">
        <v>13</v>
      </c>
      <c r="B124" s="19">
        <v>0</v>
      </c>
      <c r="C124" s="19">
        <v>1</v>
      </c>
      <c r="D124" s="19">
        <v>1</v>
      </c>
      <c r="E124" t="s">
        <v>142</v>
      </c>
      <c r="F124" s="5" t="s">
        <v>185</v>
      </c>
      <c r="G124" t="s">
        <v>131</v>
      </c>
      <c r="H124">
        <v>835</v>
      </c>
    </row>
    <row r="125" spans="1:8" x14ac:dyDescent="0.35">
      <c r="A125" s="23">
        <v>13</v>
      </c>
      <c r="B125" s="19">
        <v>0</v>
      </c>
      <c r="C125" s="19">
        <v>1</v>
      </c>
      <c r="D125" s="19">
        <v>1</v>
      </c>
      <c r="E125" t="s">
        <v>145</v>
      </c>
      <c r="F125" t="s">
        <v>146</v>
      </c>
      <c r="G125" t="s">
        <v>131</v>
      </c>
      <c r="H125">
        <v>366</v>
      </c>
    </row>
    <row r="126" spans="1:8" x14ac:dyDescent="0.35">
      <c r="A126" s="23">
        <v>13</v>
      </c>
      <c r="B126" s="19">
        <v>0</v>
      </c>
      <c r="C126" s="19">
        <v>1</v>
      </c>
      <c r="D126" s="19">
        <v>1</v>
      </c>
      <c r="E126" t="s">
        <v>145</v>
      </c>
      <c r="F126" t="s">
        <v>147</v>
      </c>
      <c r="G126" t="s">
        <v>131</v>
      </c>
      <c r="H126">
        <v>469</v>
      </c>
    </row>
    <row r="127" spans="1:8" x14ac:dyDescent="0.35">
      <c r="A127" s="23">
        <v>13</v>
      </c>
      <c r="B127" s="19">
        <v>0</v>
      </c>
      <c r="C127" s="19">
        <v>1</v>
      </c>
      <c r="D127" s="2">
        <v>0</v>
      </c>
      <c r="E127" t="s">
        <v>178</v>
      </c>
      <c r="F127" s="35" t="s">
        <v>95</v>
      </c>
      <c r="G127" t="s">
        <v>179</v>
      </c>
    </row>
    <row r="128" spans="1:8" x14ac:dyDescent="0.35">
      <c r="A128" s="23">
        <v>13</v>
      </c>
      <c r="B128" s="19">
        <v>0</v>
      </c>
      <c r="C128" s="19">
        <v>1</v>
      </c>
      <c r="D128" s="19">
        <v>1</v>
      </c>
      <c r="E128" t="s">
        <v>176</v>
      </c>
      <c r="F128" s="5" t="s">
        <v>185</v>
      </c>
      <c r="G128" t="s">
        <v>131</v>
      </c>
      <c r="H128">
        <v>835</v>
      </c>
    </row>
    <row r="129" spans="1:8" x14ac:dyDescent="0.35">
      <c r="A129" s="23">
        <v>13</v>
      </c>
      <c r="B129" s="19">
        <v>0</v>
      </c>
      <c r="C129" s="19">
        <v>1</v>
      </c>
      <c r="D129" s="19">
        <v>1</v>
      </c>
      <c r="E129" t="s">
        <v>190</v>
      </c>
      <c r="F129" t="s">
        <v>191</v>
      </c>
      <c r="G129" t="s">
        <v>131</v>
      </c>
      <c r="H129">
        <v>835</v>
      </c>
    </row>
    <row r="130" spans="1:8" x14ac:dyDescent="0.35">
      <c r="A130" s="23">
        <v>13</v>
      </c>
      <c r="B130" s="19">
        <v>0</v>
      </c>
      <c r="C130" s="19">
        <v>1</v>
      </c>
      <c r="D130" s="19">
        <v>1</v>
      </c>
      <c r="E130" t="s">
        <v>148</v>
      </c>
      <c r="F130" t="s">
        <v>236</v>
      </c>
      <c r="G130" t="s">
        <v>131</v>
      </c>
      <c r="H130">
        <v>98</v>
      </c>
    </row>
    <row r="131" spans="1:8" x14ac:dyDescent="0.35">
      <c r="A131" s="23">
        <v>13</v>
      </c>
      <c r="B131" s="19">
        <v>0</v>
      </c>
      <c r="C131" s="19">
        <v>1</v>
      </c>
      <c r="D131" s="19">
        <v>1</v>
      </c>
      <c r="E131" t="s">
        <v>148</v>
      </c>
      <c r="F131" t="s">
        <v>232</v>
      </c>
      <c r="G131" t="s">
        <v>131</v>
      </c>
      <c r="H131">
        <v>68</v>
      </c>
    </row>
    <row r="132" spans="1:8" x14ac:dyDescent="0.35">
      <c r="A132" s="23">
        <v>13</v>
      </c>
      <c r="B132" s="19">
        <v>0</v>
      </c>
      <c r="C132" s="19">
        <v>1</v>
      </c>
      <c r="D132" s="19">
        <v>1</v>
      </c>
      <c r="E132" t="s">
        <v>148</v>
      </c>
      <c r="F132" t="s">
        <v>411</v>
      </c>
      <c r="G132" t="s">
        <v>131</v>
      </c>
      <c r="H132">
        <v>50</v>
      </c>
    </row>
    <row r="133" spans="1:8" x14ac:dyDescent="0.35">
      <c r="A133" s="23">
        <v>13</v>
      </c>
      <c r="B133" s="19">
        <v>0</v>
      </c>
      <c r="C133" s="19">
        <v>1</v>
      </c>
      <c r="D133" s="19">
        <v>1</v>
      </c>
      <c r="E133" t="s">
        <v>148</v>
      </c>
      <c r="F133" t="s">
        <v>409</v>
      </c>
      <c r="G133" t="s">
        <v>131</v>
      </c>
      <c r="H133">
        <v>48</v>
      </c>
    </row>
    <row r="134" spans="1:8" x14ac:dyDescent="0.35">
      <c r="A134" s="23">
        <v>13</v>
      </c>
      <c r="B134" s="19">
        <v>0</v>
      </c>
      <c r="C134" s="19">
        <v>1</v>
      </c>
      <c r="D134" s="19">
        <v>1</v>
      </c>
      <c r="E134" t="s">
        <v>148</v>
      </c>
      <c r="F134" t="s">
        <v>231</v>
      </c>
      <c r="G134" t="s">
        <v>131</v>
      </c>
      <c r="H134">
        <v>45</v>
      </c>
    </row>
    <row r="135" spans="1:8" x14ac:dyDescent="0.35">
      <c r="A135" s="23">
        <v>13</v>
      </c>
      <c r="B135" s="19">
        <v>0</v>
      </c>
      <c r="C135" s="19">
        <v>1</v>
      </c>
      <c r="D135" s="19">
        <v>1</v>
      </c>
      <c r="E135" t="s">
        <v>148</v>
      </c>
      <c r="F135" t="s">
        <v>523</v>
      </c>
      <c r="G135" t="s">
        <v>131</v>
      </c>
      <c r="H135">
        <v>37</v>
      </c>
    </row>
    <row r="136" spans="1:8" x14ac:dyDescent="0.35">
      <c r="A136" s="23">
        <v>13</v>
      </c>
      <c r="B136" s="19">
        <v>0</v>
      </c>
      <c r="C136" s="19">
        <v>1</v>
      </c>
      <c r="D136" s="19">
        <v>1</v>
      </c>
      <c r="E136" t="s">
        <v>148</v>
      </c>
      <c r="F136" t="s">
        <v>233</v>
      </c>
      <c r="G136" t="s">
        <v>131</v>
      </c>
      <c r="H136">
        <v>34</v>
      </c>
    </row>
    <row r="137" spans="1:8" x14ac:dyDescent="0.35">
      <c r="A137" s="23">
        <v>13</v>
      </c>
      <c r="B137" s="19">
        <v>0</v>
      </c>
      <c r="C137" s="19">
        <v>1</v>
      </c>
      <c r="D137" s="19">
        <v>1</v>
      </c>
      <c r="E137" t="s">
        <v>148</v>
      </c>
      <c r="F137" t="s">
        <v>406</v>
      </c>
      <c r="G137" t="s">
        <v>131</v>
      </c>
      <c r="H137">
        <v>28</v>
      </c>
    </row>
    <row r="138" spans="1:8" x14ac:dyDescent="0.35">
      <c r="A138" s="23">
        <v>13</v>
      </c>
      <c r="B138" s="19">
        <v>0</v>
      </c>
      <c r="C138" s="19">
        <v>1</v>
      </c>
      <c r="D138" s="19">
        <v>1</v>
      </c>
      <c r="E138" t="s">
        <v>148</v>
      </c>
      <c r="F138" t="s">
        <v>410</v>
      </c>
      <c r="G138" t="s">
        <v>131</v>
      </c>
      <c r="H138">
        <v>26</v>
      </c>
    </row>
    <row r="139" spans="1:8" x14ac:dyDescent="0.35">
      <c r="A139" s="23">
        <v>13</v>
      </c>
      <c r="B139" s="19">
        <v>0</v>
      </c>
      <c r="C139" s="19">
        <v>1</v>
      </c>
      <c r="D139" s="19">
        <v>1</v>
      </c>
      <c r="E139" t="s">
        <v>148</v>
      </c>
      <c r="F139" t="s">
        <v>429</v>
      </c>
      <c r="G139" t="s">
        <v>131</v>
      </c>
      <c r="H139">
        <v>25</v>
      </c>
    </row>
    <row r="140" spans="1:8" x14ac:dyDescent="0.35">
      <c r="A140" s="23">
        <v>13</v>
      </c>
      <c r="B140" s="19">
        <v>0</v>
      </c>
      <c r="C140" s="19">
        <v>1</v>
      </c>
      <c r="D140" s="19">
        <v>1</v>
      </c>
      <c r="E140" t="s">
        <v>148</v>
      </c>
      <c r="F140" t="s">
        <v>408</v>
      </c>
      <c r="G140" t="s">
        <v>131</v>
      </c>
      <c r="H140">
        <v>22</v>
      </c>
    </row>
    <row r="141" spans="1:8" x14ac:dyDescent="0.35">
      <c r="A141" s="23">
        <v>13</v>
      </c>
      <c r="B141" s="19">
        <v>0</v>
      </c>
      <c r="C141" s="19">
        <v>1</v>
      </c>
      <c r="D141" s="19">
        <v>1</v>
      </c>
      <c r="E141" t="s">
        <v>148</v>
      </c>
      <c r="F141" t="s">
        <v>424</v>
      </c>
      <c r="G141" t="s">
        <v>131</v>
      </c>
      <c r="H141">
        <v>21</v>
      </c>
    </row>
    <row r="142" spans="1:8" x14ac:dyDescent="0.35">
      <c r="A142" s="23">
        <v>13</v>
      </c>
      <c r="B142" s="19">
        <v>0</v>
      </c>
      <c r="C142" s="19">
        <v>1</v>
      </c>
      <c r="D142" s="19">
        <v>1</v>
      </c>
      <c r="E142" t="s">
        <v>148</v>
      </c>
      <c r="F142" t="s">
        <v>413</v>
      </c>
      <c r="G142" t="s">
        <v>131</v>
      </c>
      <c r="H142">
        <v>21</v>
      </c>
    </row>
    <row r="143" spans="1:8" x14ac:dyDescent="0.35">
      <c r="A143" s="23">
        <v>13</v>
      </c>
      <c r="B143" s="19">
        <v>0</v>
      </c>
      <c r="C143" s="19">
        <v>1</v>
      </c>
      <c r="D143" s="19">
        <v>1</v>
      </c>
      <c r="E143" t="s">
        <v>148</v>
      </c>
      <c r="F143" t="s">
        <v>416</v>
      </c>
      <c r="G143" t="s">
        <v>131</v>
      </c>
      <c r="H143">
        <v>18</v>
      </c>
    </row>
    <row r="144" spans="1:8" x14ac:dyDescent="0.35">
      <c r="A144" s="23">
        <v>13</v>
      </c>
      <c r="B144" s="19">
        <v>0</v>
      </c>
      <c r="C144" s="19">
        <v>1</v>
      </c>
      <c r="D144" s="19">
        <v>1</v>
      </c>
      <c r="E144" t="s">
        <v>148</v>
      </c>
      <c r="F144" t="s">
        <v>407</v>
      </c>
      <c r="G144" t="s">
        <v>131</v>
      </c>
      <c r="H144">
        <v>15</v>
      </c>
    </row>
    <row r="145" spans="1:8" x14ac:dyDescent="0.35">
      <c r="A145" s="23">
        <v>13</v>
      </c>
      <c r="B145" s="19">
        <v>0</v>
      </c>
      <c r="C145" s="19">
        <v>1</v>
      </c>
      <c r="D145" s="19">
        <v>1</v>
      </c>
      <c r="E145" t="s">
        <v>148</v>
      </c>
      <c r="F145" t="s">
        <v>431</v>
      </c>
      <c r="G145" t="s">
        <v>131</v>
      </c>
      <c r="H145">
        <v>14</v>
      </c>
    </row>
    <row r="146" spans="1:8" x14ac:dyDescent="0.35">
      <c r="A146" s="23">
        <v>13</v>
      </c>
      <c r="B146" s="19">
        <v>0</v>
      </c>
      <c r="C146" s="19">
        <v>1</v>
      </c>
      <c r="D146" s="19">
        <v>1</v>
      </c>
      <c r="E146" t="s">
        <v>148</v>
      </c>
      <c r="F146" t="s">
        <v>453</v>
      </c>
      <c r="G146" t="s">
        <v>131</v>
      </c>
      <c r="H146">
        <v>14</v>
      </c>
    </row>
    <row r="147" spans="1:8" x14ac:dyDescent="0.35">
      <c r="A147" s="23">
        <v>13</v>
      </c>
      <c r="B147" s="19">
        <v>0</v>
      </c>
      <c r="C147" s="19">
        <v>1</v>
      </c>
      <c r="D147" s="19">
        <v>1</v>
      </c>
      <c r="E147" t="s">
        <v>148</v>
      </c>
      <c r="F147" t="s">
        <v>729</v>
      </c>
      <c r="G147" t="s">
        <v>131</v>
      </c>
      <c r="H147">
        <v>12</v>
      </c>
    </row>
    <row r="148" spans="1:8" x14ac:dyDescent="0.35">
      <c r="A148" s="23">
        <v>13</v>
      </c>
      <c r="B148" s="19">
        <v>0</v>
      </c>
      <c r="C148" s="19">
        <v>1</v>
      </c>
      <c r="D148" s="19">
        <v>1</v>
      </c>
      <c r="E148" t="s">
        <v>148</v>
      </c>
      <c r="F148" t="s">
        <v>414</v>
      </c>
      <c r="G148" t="s">
        <v>131</v>
      </c>
      <c r="H148">
        <v>12</v>
      </c>
    </row>
    <row r="149" spans="1:8" x14ac:dyDescent="0.35">
      <c r="A149" s="23">
        <v>13</v>
      </c>
      <c r="B149" s="19">
        <v>0</v>
      </c>
      <c r="C149" s="19">
        <v>1</v>
      </c>
      <c r="D149" s="19">
        <v>1</v>
      </c>
      <c r="E149" t="s">
        <v>148</v>
      </c>
      <c r="F149" t="s">
        <v>422</v>
      </c>
      <c r="G149" t="s">
        <v>131</v>
      </c>
      <c r="H149">
        <v>10</v>
      </c>
    </row>
    <row r="150" spans="1:8" x14ac:dyDescent="0.35">
      <c r="A150" s="23">
        <v>13</v>
      </c>
      <c r="B150" s="19">
        <v>0</v>
      </c>
      <c r="C150" s="19">
        <v>1</v>
      </c>
      <c r="D150" s="19">
        <v>1</v>
      </c>
      <c r="E150" t="s">
        <v>148</v>
      </c>
      <c r="F150" t="s">
        <v>433</v>
      </c>
      <c r="G150" t="s">
        <v>131</v>
      </c>
      <c r="H150">
        <v>10</v>
      </c>
    </row>
    <row r="151" spans="1:8" x14ac:dyDescent="0.35">
      <c r="A151" s="23">
        <v>13</v>
      </c>
      <c r="B151" s="19">
        <v>0</v>
      </c>
      <c r="C151" s="19">
        <v>1</v>
      </c>
      <c r="D151" s="19">
        <v>1</v>
      </c>
      <c r="E151" t="s">
        <v>148</v>
      </c>
      <c r="F151" t="s">
        <v>418</v>
      </c>
      <c r="G151" t="s">
        <v>131</v>
      </c>
      <c r="H151">
        <v>9</v>
      </c>
    </row>
    <row r="152" spans="1:8" x14ac:dyDescent="0.35">
      <c r="A152" s="23">
        <v>13</v>
      </c>
      <c r="B152" s="19">
        <v>0</v>
      </c>
      <c r="C152" s="19">
        <v>1</v>
      </c>
      <c r="D152" s="19">
        <v>1</v>
      </c>
      <c r="E152" t="s">
        <v>148</v>
      </c>
      <c r="F152" t="s">
        <v>439</v>
      </c>
      <c r="G152" t="s">
        <v>131</v>
      </c>
      <c r="H152">
        <v>9</v>
      </c>
    </row>
    <row r="153" spans="1:8" x14ac:dyDescent="0.35">
      <c r="A153" s="23">
        <v>13</v>
      </c>
      <c r="B153" s="19">
        <v>0</v>
      </c>
      <c r="C153" s="19">
        <v>1</v>
      </c>
      <c r="D153" s="19">
        <v>1</v>
      </c>
      <c r="E153" t="s">
        <v>148</v>
      </c>
      <c r="F153" t="s">
        <v>417</v>
      </c>
      <c r="G153" t="s">
        <v>131</v>
      </c>
      <c r="H153">
        <v>8</v>
      </c>
    </row>
    <row r="154" spans="1:8" x14ac:dyDescent="0.35">
      <c r="A154" s="23">
        <v>13</v>
      </c>
      <c r="B154" s="19">
        <v>0</v>
      </c>
      <c r="C154" s="19">
        <v>1</v>
      </c>
      <c r="D154" s="19">
        <v>1</v>
      </c>
      <c r="E154" t="s">
        <v>148</v>
      </c>
      <c r="F154" t="s">
        <v>435</v>
      </c>
      <c r="G154" t="s">
        <v>131</v>
      </c>
      <c r="H154">
        <v>8</v>
      </c>
    </row>
    <row r="155" spans="1:8" x14ac:dyDescent="0.35">
      <c r="A155" s="23">
        <v>13</v>
      </c>
      <c r="B155" s="19">
        <v>0</v>
      </c>
      <c r="C155" s="19">
        <v>1</v>
      </c>
      <c r="D155" s="19">
        <v>1</v>
      </c>
      <c r="E155" t="s">
        <v>148</v>
      </c>
      <c r="F155" t="s">
        <v>445</v>
      </c>
      <c r="G155" t="s">
        <v>131</v>
      </c>
      <c r="H155">
        <v>8</v>
      </c>
    </row>
    <row r="156" spans="1:8" x14ac:dyDescent="0.35">
      <c r="A156" s="23">
        <v>13</v>
      </c>
      <c r="B156" s="19">
        <v>0</v>
      </c>
      <c r="C156" s="19">
        <v>1</v>
      </c>
      <c r="D156" s="19">
        <v>1</v>
      </c>
      <c r="E156" t="s">
        <v>148</v>
      </c>
      <c r="F156" t="s">
        <v>440</v>
      </c>
      <c r="G156" t="s">
        <v>131</v>
      </c>
      <c r="H156">
        <v>8</v>
      </c>
    </row>
    <row r="157" spans="1:8" x14ac:dyDescent="0.35">
      <c r="A157" s="23">
        <v>13</v>
      </c>
      <c r="B157" s="19">
        <v>0</v>
      </c>
      <c r="C157" s="19">
        <v>1</v>
      </c>
      <c r="D157" s="19">
        <v>1</v>
      </c>
      <c r="E157" t="s">
        <v>148</v>
      </c>
      <c r="F157" t="s">
        <v>237</v>
      </c>
      <c r="G157" t="s">
        <v>131</v>
      </c>
      <c r="H157">
        <v>8</v>
      </c>
    </row>
    <row r="158" spans="1:8" x14ac:dyDescent="0.35">
      <c r="A158" s="23">
        <v>13</v>
      </c>
      <c r="B158" s="19">
        <v>0</v>
      </c>
      <c r="C158" s="19">
        <v>1</v>
      </c>
      <c r="D158" s="19">
        <v>1</v>
      </c>
      <c r="E158" t="s">
        <v>148</v>
      </c>
      <c r="F158" t="s">
        <v>234</v>
      </c>
      <c r="G158" t="s">
        <v>131</v>
      </c>
      <c r="H158">
        <v>7</v>
      </c>
    </row>
    <row r="159" spans="1:8" x14ac:dyDescent="0.35">
      <c r="A159" s="23">
        <v>13</v>
      </c>
      <c r="B159" s="19">
        <v>0</v>
      </c>
      <c r="C159" s="19">
        <v>1</v>
      </c>
      <c r="D159" s="19">
        <v>1</v>
      </c>
      <c r="E159" t="s">
        <v>148</v>
      </c>
      <c r="F159" t="s">
        <v>446</v>
      </c>
      <c r="G159" t="s">
        <v>131</v>
      </c>
      <c r="H159">
        <v>6</v>
      </c>
    </row>
    <row r="160" spans="1:8" x14ac:dyDescent="0.35">
      <c r="A160" s="23">
        <v>13</v>
      </c>
      <c r="B160" s="19">
        <v>0</v>
      </c>
      <c r="C160" s="19">
        <v>1</v>
      </c>
      <c r="D160" s="19">
        <v>1</v>
      </c>
      <c r="E160" t="s">
        <v>148</v>
      </c>
      <c r="F160" t="s">
        <v>141</v>
      </c>
      <c r="G160" t="s">
        <v>131</v>
      </c>
      <c r="H160">
        <v>6</v>
      </c>
    </row>
    <row r="161" spans="1:8" x14ac:dyDescent="0.35">
      <c r="A161" s="23">
        <v>13</v>
      </c>
      <c r="B161" s="19">
        <v>0</v>
      </c>
      <c r="C161" s="19">
        <v>1</v>
      </c>
      <c r="D161" s="19">
        <v>1</v>
      </c>
      <c r="E161" t="s">
        <v>148</v>
      </c>
      <c r="F161" t="s">
        <v>465</v>
      </c>
      <c r="G161" t="s">
        <v>131</v>
      </c>
      <c r="H161">
        <v>6</v>
      </c>
    </row>
    <row r="162" spans="1:8" x14ac:dyDescent="0.35">
      <c r="A162" s="23">
        <v>13</v>
      </c>
      <c r="B162" s="19">
        <v>0</v>
      </c>
      <c r="C162" s="19">
        <v>1</v>
      </c>
      <c r="D162" s="19">
        <v>1</v>
      </c>
      <c r="E162" t="s">
        <v>148</v>
      </c>
      <c r="F162" t="s">
        <v>441</v>
      </c>
      <c r="G162" t="s">
        <v>131</v>
      </c>
      <c r="H162">
        <v>5</v>
      </c>
    </row>
    <row r="163" spans="1:8" x14ac:dyDescent="0.35">
      <c r="A163" s="23">
        <v>13</v>
      </c>
      <c r="B163" s="19">
        <v>0</v>
      </c>
      <c r="C163" s="19">
        <v>1</v>
      </c>
      <c r="D163" s="19">
        <v>1</v>
      </c>
      <c r="E163" t="s">
        <v>148</v>
      </c>
      <c r="F163" t="s">
        <v>469</v>
      </c>
      <c r="G163" t="s">
        <v>131</v>
      </c>
      <c r="H163">
        <v>5</v>
      </c>
    </row>
    <row r="164" spans="1:8" x14ac:dyDescent="0.35">
      <c r="A164" s="23">
        <v>13</v>
      </c>
      <c r="B164" s="19">
        <v>0</v>
      </c>
      <c r="C164" s="19">
        <v>1</v>
      </c>
      <c r="D164" s="19">
        <v>1</v>
      </c>
      <c r="E164" t="s">
        <v>148</v>
      </c>
      <c r="F164" t="s">
        <v>230</v>
      </c>
      <c r="G164" t="s">
        <v>131</v>
      </c>
      <c r="H164">
        <v>5</v>
      </c>
    </row>
    <row r="165" spans="1:8" x14ac:dyDescent="0.35">
      <c r="A165" s="23">
        <v>13</v>
      </c>
      <c r="B165" s="19">
        <v>0</v>
      </c>
      <c r="C165" s="19">
        <v>1</v>
      </c>
      <c r="D165" s="19">
        <v>1</v>
      </c>
      <c r="E165" t="s">
        <v>148</v>
      </c>
      <c r="F165" t="s">
        <v>466</v>
      </c>
      <c r="G165" t="s">
        <v>131</v>
      </c>
      <c r="H165">
        <v>5</v>
      </c>
    </row>
    <row r="166" spans="1:8" x14ac:dyDescent="0.35">
      <c r="A166" s="23">
        <v>13</v>
      </c>
      <c r="B166" s="19">
        <v>0</v>
      </c>
      <c r="C166" s="19">
        <v>1</v>
      </c>
      <c r="D166" s="19">
        <v>1</v>
      </c>
      <c r="E166" t="s">
        <v>148</v>
      </c>
      <c r="F166" t="s">
        <v>438</v>
      </c>
      <c r="G166" t="s">
        <v>131</v>
      </c>
      <c r="H166">
        <v>5</v>
      </c>
    </row>
    <row r="167" spans="1:8" x14ac:dyDescent="0.35">
      <c r="A167" s="23">
        <v>13</v>
      </c>
      <c r="B167" s="19">
        <v>0</v>
      </c>
      <c r="C167" s="19">
        <v>1</v>
      </c>
      <c r="D167" s="19">
        <v>1</v>
      </c>
      <c r="E167" t="s">
        <v>148</v>
      </c>
      <c r="F167" t="s">
        <v>427</v>
      </c>
      <c r="G167" t="s">
        <v>131</v>
      </c>
      <c r="H167">
        <v>5</v>
      </c>
    </row>
    <row r="168" spans="1:8" x14ac:dyDescent="0.35">
      <c r="A168" s="23">
        <v>13</v>
      </c>
      <c r="B168" s="19">
        <v>0</v>
      </c>
      <c r="C168" s="19">
        <v>1</v>
      </c>
      <c r="D168" s="19">
        <v>1</v>
      </c>
      <c r="E168" t="s">
        <v>148</v>
      </c>
      <c r="F168" t="s">
        <v>412</v>
      </c>
      <c r="G168" t="s">
        <v>131</v>
      </c>
      <c r="H168">
        <v>5</v>
      </c>
    </row>
    <row r="169" spans="1:8" x14ac:dyDescent="0.35">
      <c r="A169" s="23">
        <v>13</v>
      </c>
      <c r="B169" s="19">
        <v>0</v>
      </c>
      <c r="C169" s="19">
        <v>1</v>
      </c>
      <c r="D169" s="19">
        <v>1</v>
      </c>
      <c r="E169" t="s">
        <v>148</v>
      </c>
      <c r="F169" t="s">
        <v>437</v>
      </c>
      <c r="G169" t="s">
        <v>131</v>
      </c>
      <c r="H169">
        <v>4</v>
      </c>
    </row>
    <row r="170" spans="1:8" x14ac:dyDescent="0.35">
      <c r="A170" s="23">
        <v>13</v>
      </c>
      <c r="B170" s="19">
        <v>0</v>
      </c>
      <c r="C170" s="19">
        <v>1</v>
      </c>
      <c r="D170" s="19">
        <v>1</v>
      </c>
      <c r="E170" t="s">
        <v>148</v>
      </c>
      <c r="F170" t="s">
        <v>473</v>
      </c>
      <c r="G170" t="s">
        <v>131</v>
      </c>
      <c r="H170">
        <v>4</v>
      </c>
    </row>
    <row r="171" spans="1:8" x14ac:dyDescent="0.35">
      <c r="A171" s="23">
        <v>13</v>
      </c>
      <c r="B171" s="19">
        <v>0</v>
      </c>
      <c r="C171" s="19">
        <v>1</v>
      </c>
      <c r="D171" s="19">
        <v>1</v>
      </c>
      <c r="E171" t="s">
        <v>148</v>
      </c>
      <c r="F171" t="s">
        <v>434</v>
      </c>
      <c r="G171" t="s">
        <v>131</v>
      </c>
      <c r="H171">
        <v>4</v>
      </c>
    </row>
    <row r="172" spans="1:8" x14ac:dyDescent="0.35">
      <c r="A172" s="23">
        <v>13</v>
      </c>
      <c r="B172" s="19">
        <v>0</v>
      </c>
      <c r="C172" s="19">
        <v>1</v>
      </c>
      <c r="D172" s="19">
        <v>1</v>
      </c>
      <c r="E172" t="s">
        <v>148</v>
      </c>
      <c r="F172" t="s">
        <v>443</v>
      </c>
      <c r="G172" t="s">
        <v>131</v>
      </c>
      <c r="H172">
        <v>3</v>
      </c>
    </row>
    <row r="173" spans="1:8" x14ac:dyDescent="0.35">
      <c r="A173" s="23">
        <v>13</v>
      </c>
      <c r="B173" s="19">
        <v>0</v>
      </c>
      <c r="C173" s="19">
        <v>1</v>
      </c>
      <c r="D173" s="19">
        <v>1</v>
      </c>
      <c r="E173" t="s">
        <v>148</v>
      </c>
      <c r="F173" t="s">
        <v>730</v>
      </c>
      <c r="G173" t="s">
        <v>131</v>
      </c>
      <c r="H173">
        <v>3</v>
      </c>
    </row>
    <row r="174" spans="1:8" x14ac:dyDescent="0.35">
      <c r="A174" s="23">
        <v>13</v>
      </c>
      <c r="B174" s="19">
        <v>0</v>
      </c>
      <c r="C174" s="19">
        <v>1</v>
      </c>
      <c r="D174" s="19">
        <v>1</v>
      </c>
      <c r="E174" t="s">
        <v>148</v>
      </c>
      <c r="F174" t="s">
        <v>449</v>
      </c>
      <c r="G174" t="s">
        <v>131</v>
      </c>
      <c r="H174">
        <v>3</v>
      </c>
    </row>
    <row r="175" spans="1:8" x14ac:dyDescent="0.35">
      <c r="A175" s="23">
        <v>13</v>
      </c>
      <c r="B175" s="19">
        <v>0</v>
      </c>
      <c r="C175" s="19">
        <v>1</v>
      </c>
      <c r="D175" s="19">
        <v>1</v>
      </c>
      <c r="E175" t="s">
        <v>148</v>
      </c>
      <c r="F175" t="s">
        <v>462</v>
      </c>
      <c r="G175" t="s">
        <v>131</v>
      </c>
      <c r="H175">
        <v>3</v>
      </c>
    </row>
    <row r="176" spans="1:8" x14ac:dyDescent="0.35">
      <c r="A176" s="23">
        <v>13</v>
      </c>
      <c r="B176" s="19">
        <v>0</v>
      </c>
      <c r="C176" s="19">
        <v>1</v>
      </c>
      <c r="D176" s="19">
        <v>1</v>
      </c>
      <c r="E176" t="s">
        <v>148</v>
      </c>
      <c r="F176" t="s">
        <v>731</v>
      </c>
      <c r="G176" t="s">
        <v>131</v>
      </c>
      <c r="H176">
        <v>3</v>
      </c>
    </row>
    <row r="177" spans="1:8" x14ac:dyDescent="0.35">
      <c r="A177" s="23">
        <v>13</v>
      </c>
      <c r="B177" s="19">
        <v>0</v>
      </c>
      <c r="C177" s="19">
        <v>1</v>
      </c>
      <c r="D177" s="19">
        <v>1</v>
      </c>
      <c r="E177" t="s">
        <v>148</v>
      </c>
      <c r="F177" t="s">
        <v>456</v>
      </c>
      <c r="G177" t="s">
        <v>131</v>
      </c>
      <c r="H177">
        <v>3</v>
      </c>
    </row>
    <row r="178" spans="1:8" x14ac:dyDescent="0.35">
      <c r="A178" s="23">
        <v>13</v>
      </c>
      <c r="B178" s="19">
        <v>0</v>
      </c>
      <c r="C178" s="19">
        <v>1</v>
      </c>
      <c r="D178" s="19">
        <v>1</v>
      </c>
      <c r="E178" t="s">
        <v>148</v>
      </c>
      <c r="F178" t="s">
        <v>239</v>
      </c>
      <c r="G178" t="s">
        <v>131</v>
      </c>
      <c r="H178">
        <v>3</v>
      </c>
    </row>
    <row r="179" spans="1:8" x14ac:dyDescent="0.35">
      <c r="A179" s="23">
        <v>13</v>
      </c>
      <c r="B179" s="19">
        <v>0</v>
      </c>
      <c r="C179" s="19">
        <v>1</v>
      </c>
      <c r="D179" s="19">
        <v>1</v>
      </c>
      <c r="E179" t="s">
        <v>148</v>
      </c>
      <c r="F179" t="s">
        <v>732</v>
      </c>
      <c r="G179" t="s">
        <v>131</v>
      </c>
      <c r="H179">
        <v>2</v>
      </c>
    </row>
    <row r="180" spans="1:8" x14ac:dyDescent="0.35">
      <c r="A180" s="23">
        <v>13</v>
      </c>
      <c r="B180" s="19">
        <v>0</v>
      </c>
      <c r="C180" s="19">
        <v>1</v>
      </c>
      <c r="D180" s="19">
        <v>1</v>
      </c>
      <c r="E180" t="s">
        <v>148</v>
      </c>
      <c r="F180" t="s">
        <v>470</v>
      </c>
      <c r="G180" t="s">
        <v>131</v>
      </c>
      <c r="H180">
        <v>2</v>
      </c>
    </row>
    <row r="181" spans="1:8" x14ac:dyDescent="0.35">
      <c r="A181" s="23">
        <v>13</v>
      </c>
      <c r="B181" s="19">
        <v>0</v>
      </c>
      <c r="C181" s="19">
        <v>1</v>
      </c>
      <c r="D181" s="19">
        <v>1</v>
      </c>
      <c r="E181" t="s">
        <v>148</v>
      </c>
      <c r="F181" t="s">
        <v>423</v>
      </c>
      <c r="G181" t="s">
        <v>131</v>
      </c>
      <c r="H181">
        <v>2</v>
      </c>
    </row>
    <row r="182" spans="1:8" x14ac:dyDescent="0.35">
      <c r="A182" s="23">
        <v>13</v>
      </c>
      <c r="B182" s="19">
        <v>0</v>
      </c>
      <c r="C182" s="19">
        <v>1</v>
      </c>
      <c r="D182" s="19">
        <v>1</v>
      </c>
      <c r="E182" t="s">
        <v>148</v>
      </c>
      <c r="F182" t="s">
        <v>464</v>
      </c>
      <c r="G182" t="s">
        <v>131</v>
      </c>
      <c r="H182">
        <v>2</v>
      </c>
    </row>
    <row r="183" spans="1:8" x14ac:dyDescent="0.35">
      <c r="A183" s="23">
        <v>13</v>
      </c>
      <c r="B183" s="19">
        <v>0</v>
      </c>
      <c r="C183" s="19">
        <v>1</v>
      </c>
      <c r="D183" s="19">
        <v>1</v>
      </c>
      <c r="E183" t="s">
        <v>148</v>
      </c>
      <c r="F183" t="s">
        <v>525</v>
      </c>
      <c r="G183" t="s">
        <v>131</v>
      </c>
      <c r="H183">
        <v>2</v>
      </c>
    </row>
    <row r="184" spans="1:8" x14ac:dyDescent="0.35">
      <c r="A184" s="23">
        <v>13</v>
      </c>
      <c r="B184" s="19">
        <v>0</v>
      </c>
      <c r="C184" s="19">
        <v>1</v>
      </c>
      <c r="D184" s="19">
        <v>1</v>
      </c>
      <c r="E184" t="s">
        <v>148</v>
      </c>
      <c r="F184" t="s">
        <v>474</v>
      </c>
      <c r="G184" t="s">
        <v>131</v>
      </c>
      <c r="H184">
        <v>2</v>
      </c>
    </row>
    <row r="185" spans="1:8" x14ac:dyDescent="0.35">
      <c r="A185" s="23">
        <v>13</v>
      </c>
      <c r="B185" s="19">
        <v>0</v>
      </c>
      <c r="C185" s="19">
        <v>1</v>
      </c>
      <c r="D185" s="19">
        <v>1</v>
      </c>
      <c r="E185" t="s">
        <v>148</v>
      </c>
      <c r="F185" t="s">
        <v>442</v>
      </c>
      <c r="G185" t="s">
        <v>131</v>
      </c>
      <c r="H185">
        <v>2</v>
      </c>
    </row>
    <row r="186" spans="1:8" x14ac:dyDescent="0.35">
      <c r="A186" s="23">
        <v>13</v>
      </c>
      <c r="B186" s="19">
        <v>0</v>
      </c>
      <c r="C186" s="19">
        <v>1</v>
      </c>
      <c r="D186" s="19">
        <v>1</v>
      </c>
      <c r="E186" t="s">
        <v>148</v>
      </c>
      <c r="F186" t="s">
        <v>733</v>
      </c>
      <c r="G186" t="s">
        <v>131</v>
      </c>
      <c r="H186">
        <v>2</v>
      </c>
    </row>
    <row r="187" spans="1:8" x14ac:dyDescent="0.35">
      <c r="A187" s="23">
        <v>13</v>
      </c>
      <c r="B187" s="19">
        <v>0</v>
      </c>
      <c r="C187" s="19">
        <v>1</v>
      </c>
      <c r="D187" s="19">
        <v>1</v>
      </c>
      <c r="E187" t="s">
        <v>148</v>
      </c>
      <c r="F187" t="s">
        <v>419</v>
      </c>
      <c r="G187" t="s">
        <v>131</v>
      </c>
      <c r="H187">
        <v>2</v>
      </c>
    </row>
    <row r="188" spans="1:8" x14ac:dyDescent="0.35">
      <c r="A188" s="23">
        <v>13</v>
      </c>
      <c r="B188" s="19">
        <v>0</v>
      </c>
      <c r="C188" s="19">
        <v>1</v>
      </c>
      <c r="D188" s="19">
        <v>1</v>
      </c>
      <c r="E188" t="s">
        <v>148</v>
      </c>
      <c r="F188" t="s">
        <v>734</v>
      </c>
      <c r="G188" t="s">
        <v>131</v>
      </c>
      <c r="H188">
        <v>2</v>
      </c>
    </row>
    <row r="189" spans="1:8" x14ac:dyDescent="0.35">
      <c r="A189" s="23">
        <v>13</v>
      </c>
      <c r="B189" s="19">
        <v>0</v>
      </c>
      <c r="C189" s="19">
        <v>1</v>
      </c>
      <c r="D189" s="19">
        <v>1</v>
      </c>
      <c r="E189" t="s">
        <v>148</v>
      </c>
      <c r="F189" t="s">
        <v>536</v>
      </c>
      <c r="G189" t="s">
        <v>131</v>
      </c>
      <c r="H189">
        <v>2</v>
      </c>
    </row>
    <row r="190" spans="1:8" x14ac:dyDescent="0.35">
      <c r="A190" s="23">
        <v>13</v>
      </c>
      <c r="B190" s="19">
        <v>0</v>
      </c>
      <c r="C190" s="19">
        <v>1</v>
      </c>
      <c r="D190" s="19">
        <v>1</v>
      </c>
      <c r="E190" t="s">
        <v>148</v>
      </c>
      <c r="F190" t="s">
        <v>485</v>
      </c>
      <c r="G190" t="s">
        <v>131</v>
      </c>
      <c r="H190">
        <v>2</v>
      </c>
    </row>
    <row r="191" spans="1:8" x14ac:dyDescent="0.35">
      <c r="A191" s="23">
        <v>13</v>
      </c>
      <c r="B191" s="19">
        <v>0</v>
      </c>
      <c r="C191" s="19">
        <v>1</v>
      </c>
      <c r="D191" s="19">
        <v>1</v>
      </c>
      <c r="E191" t="s">
        <v>148</v>
      </c>
      <c r="F191" t="s">
        <v>517</v>
      </c>
      <c r="G191" t="s">
        <v>131</v>
      </c>
      <c r="H191">
        <v>2</v>
      </c>
    </row>
    <row r="192" spans="1:8" x14ac:dyDescent="0.35">
      <c r="A192" s="23">
        <v>13</v>
      </c>
      <c r="B192" s="19">
        <v>0</v>
      </c>
      <c r="C192" s="19">
        <v>1</v>
      </c>
      <c r="D192" s="19">
        <v>1</v>
      </c>
      <c r="E192" t="s">
        <v>148</v>
      </c>
      <c r="F192" t="s">
        <v>735</v>
      </c>
      <c r="G192" t="s">
        <v>131</v>
      </c>
      <c r="H192">
        <v>2</v>
      </c>
    </row>
    <row r="193" spans="1:8" x14ac:dyDescent="0.35">
      <c r="A193" s="23">
        <v>13</v>
      </c>
      <c r="B193" s="19">
        <v>0</v>
      </c>
      <c r="C193" s="19">
        <v>1</v>
      </c>
      <c r="D193" s="19">
        <v>1</v>
      </c>
      <c r="E193" t="s">
        <v>148</v>
      </c>
      <c r="F193" t="s">
        <v>235</v>
      </c>
      <c r="G193" t="s">
        <v>131</v>
      </c>
      <c r="H193">
        <v>2</v>
      </c>
    </row>
    <row r="194" spans="1:8" x14ac:dyDescent="0.35">
      <c r="A194" s="23">
        <v>13</v>
      </c>
      <c r="B194" s="19">
        <v>0</v>
      </c>
      <c r="C194" s="19">
        <v>1</v>
      </c>
      <c r="D194" s="19">
        <v>1</v>
      </c>
      <c r="E194" t="s">
        <v>148</v>
      </c>
      <c r="F194" t="s">
        <v>481</v>
      </c>
      <c r="G194" t="s">
        <v>131</v>
      </c>
      <c r="H194">
        <v>1</v>
      </c>
    </row>
    <row r="195" spans="1:8" x14ac:dyDescent="0.35">
      <c r="A195" s="23">
        <v>13</v>
      </c>
      <c r="B195" s="19">
        <v>0</v>
      </c>
      <c r="C195" s="19">
        <v>1</v>
      </c>
      <c r="D195" s="19">
        <v>1</v>
      </c>
      <c r="E195" t="s">
        <v>148</v>
      </c>
      <c r="F195" t="s">
        <v>540</v>
      </c>
      <c r="G195" t="s">
        <v>131</v>
      </c>
      <c r="H195">
        <v>1</v>
      </c>
    </row>
    <row r="196" spans="1:8" x14ac:dyDescent="0.35">
      <c r="A196" s="23">
        <v>13</v>
      </c>
      <c r="B196" s="19">
        <v>0</v>
      </c>
      <c r="C196" s="19">
        <v>1</v>
      </c>
      <c r="D196" s="19">
        <v>1</v>
      </c>
      <c r="E196" t="s">
        <v>148</v>
      </c>
      <c r="F196" t="s">
        <v>452</v>
      </c>
      <c r="G196" t="s">
        <v>131</v>
      </c>
      <c r="H196">
        <v>1</v>
      </c>
    </row>
    <row r="197" spans="1:8" x14ac:dyDescent="0.35">
      <c r="A197" s="23">
        <v>13</v>
      </c>
      <c r="B197" s="19">
        <v>0</v>
      </c>
      <c r="C197" s="19">
        <v>1</v>
      </c>
      <c r="D197" s="19">
        <v>1</v>
      </c>
      <c r="E197" t="s">
        <v>148</v>
      </c>
      <c r="F197" t="s">
        <v>541</v>
      </c>
      <c r="G197" t="s">
        <v>131</v>
      </c>
      <c r="H197">
        <v>1</v>
      </c>
    </row>
    <row r="198" spans="1:8" x14ac:dyDescent="0.35">
      <c r="A198" s="23">
        <v>13</v>
      </c>
      <c r="B198" s="19">
        <v>0</v>
      </c>
      <c r="C198" s="19">
        <v>1</v>
      </c>
      <c r="D198" s="19">
        <v>1</v>
      </c>
      <c r="E198" t="s">
        <v>148</v>
      </c>
      <c r="F198" t="s">
        <v>736</v>
      </c>
      <c r="G198" t="s">
        <v>131</v>
      </c>
      <c r="H198">
        <v>1</v>
      </c>
    </row>
    <row r="199" spans="1:8" x14ac:dyDescent="0.35">
      <c r="A199" s="23">
        <v>13</v>
      </c>
      <c r="B199" s="19">
        <v>0</v>
      </c>
      <c r="C199" s="19">
        <v>1</v>
      </c>
      <c r="D199" s="19">
        <v>1</v>
      </c>
      <c r="E199" t="s">
        <v>148</v>
      </c>
      <c r="F199" t="s">
        <v>528</v>
      </c>
      <c r="G199" t="s">
        <v>131</v>
      </c>
      <c r="H199">
        <v>1</v>
      </c>
    </row>
    <row r="200" spans="1:8" x14ac:dyDescent="0.35">
      <c r="A200" s="23">
        <v>13</v>
      </c>
      <c r="B200" s="19">
        <v>0</v>
      </c>
      <c r="C200" s="19">
        <v>1</v>
      </c>
      <c r="D200" s="19">
        <v>1</v>
      </c>
      <c r="E200" t="s">
        <v>148</v>
      </c>
      <c r="F200" t="s">
        <v>450</v>
      </c>
      <c r="G200" t="s">
        <v>131</v>
      </c>
      <c r="H200">
        <v>1</v>
      </c>
    </row>
    <row r="201" spans="1:8" x14ac:dyDescent="0.35">
      <c r="A201" s="23">
        <v>13</v>
      </c>
      <c r="B201" s="19">
        <v>0</v>
      </c>
      <c r="C201" s="19">
        <v>1</v>
      </c>
      <c r="D201" s="19">
        <v>1</v>
      </c>
      <c r="E201" t="s">
        <v>148</v>
      </c>
      <c r="F201" t="s">
        <v>447</v>
      </c>
      <c r="G201" t="s">
        <v>131</v>
      </c>
      <c r="H201">
        <v>1</v>
      </c>
    </row>
    <row r="202" spans="1:8" x14ac:dyDescent="0.35">
      <c r="A202" s="23">
        <v>13</v>
      </c>
      <c r="B202" s="19">
        <v>0</v>
      </c>
      <c r="C202" s="19">
        <v>1</v>
      </c>
      <c r="D202" s="19">
        <v>1</v>
      </c>
      <c r="E202" t="s">
        <v>148</v>
      </c>
      <c r="F202" t="s">
        <v>428</v>
      </c>
      <c r="G202" t="s">
        <v>131</v>
      </c>
      <c r="H202">
        <v>1</v>
      </c>
    </row>
    <row r="203" spans="1:8" x14ac:dyDescent="0.35">
      <c r="A203" s="23">
        <v>13</v>
      </c>
      <c r="B203" s="19">
        <v>0</v>
      </c>
      <c r="C203" s="19">
        <v>1</v>
      </c>
      <c r="D203" s="19">
        <v>1</v>
      </c>
      <c r="E203" t="s">
        <v>148</v>
      </c>
      <c r="F203" t="s">
        <v>500</v>
      </c>
      <c r="G203" t="s">
        <v>131</v>
      </c>
      <c r="H203">
        <v>1</v>
      </c>
    </row>
    <row r="204" spans="1:8" x14ac:dyDescent="0.35">
      <c r="A204" s="23">
        <v>13</v>
      </c>
      <c r="B204" s="19">
        <v>0</v>
      </c>
      <c r="C204" s="19">
        <v>1</v>
      </c>
      <c r="D204" s="19">
        <v>1</v>
      </c>
      <c r="E204" t="s">
        <v>148</v>
      </c>
      <c r="F204" t="s">
        <v>514</v>
      </c>
      <c r="G204" t="s">
        <v>131</v>
      </c>
      <c r="H204">
        <v>1</v>
      </c>
    </row>
    <row r="205" spans="1:8" x14ac:dyDescent="0.35">
      <c r="A205" s="23">
        <v>13</v>
      </c>
      <c r="B205" s="19">
        <v>0</v>
      </c>
      <c r="C205" s="19">
        <v>1</v>
      </c>
      <c r="D205" s="19">
        <v>1</v>
      </c>
      <c r="E205" t="s">
        <v>148</v>
      </c>
      <c r="F205" t="s">
        <v>415</v>
      </c>
      <c r="G205" t="s">
        <v>131</v>
      </c>
      <c r="H205">
        <v>1</v>
      </c>
    </row>
    <row r="206" spans="1:8" x14ac:dyDescent="0.35">
      <c r="A206" s="23">
        <v>13</v>
      </c>
      <c r="B206" s="19">
        <v>0</v>
      </c>
      <c r="C206" s="19">
        <v>1</v>
      </c>
      <c r="D206" s="19">
        <v>1</v>
      </c>
      <c r="E206" t="s">
        <v>148</v>
      </c>
      <c r="F206" t="s">
        <v>737</v>
      </c>
      <c r="G206" t="s">
        <v>131</v>
      </c>
      <c r="H206">
        <v>1</v>
      </c>
    </row>
    <row r="207" spans="1:8" x14ac:dyDescent="0.35">
      <c r="A207" s="23">
        <v>13</v>
      </c>
      <c r="B207" s="19">
        <v>0</v>
      </c>
      <c r="C207" s="19">
        <v>1</v>
      </c>
      <c r="D207" s="19">
        <v>1</v>
      </c>
      <c r="E207" t="s">
        <v>148</v>
      </c>
      <c r="F207" t="s">
        <v>738</v>
      </c>
      <c r="G207" t="s">
        <v>131</v>
      </c>
      <c r="H207">
        <v>1</v>
      </c>
    </row>
    <row r="208" spans="1:8" x14ac:dyDescent="0.35">
      <c r="A208" s="23">
        <v>13</v>
      </c>
      <c r="B208" s="19">
        <v>0</v>
      </c>
      <c r="C208" s="19">
        <v>1</v>
      </c>
      <c r="D208" s="19">
        <v>1</v>
      </c>
      <c r="E208" t="s">
        <v>148</v>
      </c>
      <c r="F208" t="s">
        <v>527</v>
      </c>
      <c r="G208" t="s">
        <v>131</v>
      </c>
      <c r="H208">
        <v>1</v>
      </c>
    </row>
    <row r="209" spans="1:8" x14ac:dyDescent="0.35">
      <c r="A209" s="23">
        <v>13</v>
      </c>
      <c r="B209" s="19">
        <v>0</v>
      </c>
      <c r="C209" s="19">
        <v>1</v>
      </c>
      <c r="D209" s="19">
        <v>1</v>
      </c>
      <c r="E209" t="s">
        <v>148</v>
      </c>
      <c r="F209" t="s">
        <v>521</v>
      </c>
      <c r="G209" t="s">
        <v>131</v>
      </c>
      <c r="H209">
        <v>1</v>
      </c>
    </row>
    <row r="210" spans="1:8" x14ac:dyDescent="0.35">
      <c r="A210" s="23">
        <v>13</v>
      </c>
      <c r="B210" s="19">
        <v>0</v>
      </c>
      <c r="C210" s="19">
        <v>1</v>
      </c>
      <c r="D210" s="19">
        <v>1</v>
      </c>
      <c r="E210" t="s">
        <v>148</v>
      </c>
      <c r="F210" t="s">
        <v>507</v>
      </c>
      <c r="G210" t="s">
        <v>131</v>
      </c>
      <c r="H210">
        <v>1</v>
      </c>
    </row>
    <row r="211" spans="1:8" x14ac:dyDescent="0.35">
      <c r="A211" s="23">
        <v>13</v>
      </c>
      <c r="B211" s="19">
        <v>0</v>
      </c>
      <c r="C211" s="19">
        <v>1</v>
      </c>
      <c r="D211" s="19">
        <v>1</v>
      </c>
      <c r="E211" t="s">
        <v>148</v>
      </c>
      <c r="F211" t="s">
        <v>426</v>
      </c>
      <c r="G211" t="s">
        <v>131</v>
      </c>
      <c r="H211">
        <v>1</v>
      </c>
    </row>
    <row r="212" spans="1:8" x14ac:dyDescent="0.35">
      <c r="A212" s="23">
        <v>13</v>
      </c>
      <c r="B212" s="19">
        <v>0</v>
      </c>
      <c r="C212" s="19">
        <v>1</v>
      </c>
      <c r="D212" s="19">
        <v>1</v>
      </c>
      <c r="E212" t="s">
        <v>148</v>
      </c>
      <c r="F212" t="s">
        <v>472</v>
      </c>
      <c r="G212" t="s">
        <v>131</v>
      </c>
      <c r="H212">
        <v>1</v>
      </c>
    </row>
    <row r="213" spans="1:8" x14ac:dyDescent="0.35">
      <c r="A213" s="23">
        <v>13</v>
      </c>
      <c r="B213" s="19">
        <v>0</v>
      </c>
      <c r="C213" s="19">
        <v>1</v>
      </c>
      <c r="D213" s="19">
        <v>1</v>
      </c>
      <c r="E213" t="s">
        <v>148</v>
      </c>
      <c r="F213" t="s">
        <v>479</v>
      </c>
      <c r="G213" t="s">
        <v>131</v>
      </c>
      <c r="H213">
        <v>1</v>
      </c>
    </row>
    <row r="214" spans="1:8" x14ac:dyDescent="0.35">
      <c r="A214" s="23">
        <v>13</v>
      </c>
      <c r="B214" s="19">
        <v>0</v>
      </c>
      <c r="C214" s="19">
        <v>1</v>
      </c>
      <c r="D214" s="19">
        <v>1</v>
      </c>
      <c r="E214" t="s">
        <v>148</v>
      </c>
      <c r="F214" t="s">
        <v>455</v>
      </c>
      <c r="G214" t="s">
        <v>131</v>
      </c>
      <c r="H214">
        <v>1</v>
      </c>
    </row>
    <row r="215" spans="1:8" x14ac:dyDescent="0.35">
      <c r="A215" s="23">
        <v>13</v>
      </c>
      <c r="B215" s="19">
        <v>0</v>
      </c>
      <c r="C215" s="19">
        <v>1</v>
      </c>
      <c r="D215" s="19">
        <v>1</v>
      </c>
      <c r="E215" t="s">
        <v>148</v>
      </c>
      <c r="F215" t="s">
        <v>509</v>
      </c>
      <c r="G215" t="s">
        <v>131</v>
      </c>
      <c r="H215">
        <v>1</v>
      </c>
    </row>
    <row r="216" spans="1:8" x14ac:dyDescent="0.35">
      <c r="A216" s="23">
        <v>13</v>
      </c>
      <c r="B216" s="19">
        <v>0</v>
      </c>
      <c r="C216" s="19">
        <v>1</v>
      </c>
      <c r="D216" s="19">
        <v>1</v>
      </c>
      <c r="E216" t="s">
        <v>148</v>
      </c>
      <c r="F216" t="s">
        <v>524</v>
      </c>
      <c r="G216" t="s">
        <v>131</v>
      </c>
      <c r="H216">
        <v>1</v>
      </c>
    </row>
    <row r="217" spans="1:8" x14ac:dyDescent="0.35">
      <c r="A217" s="23">
        <v>13</v>
      </c>
      <c r="B217" s="19">
        <v>0</v>
      </c>
      <c r="C217" s="19">
        <v>1</v>
      </c>
      <c r="D217" s="19">
        <v>1</v>
      </c>
      <c r="E217" t="s">
        <v>148</v>
      </c>
      <c r="F217" t="s">
        <v>425</v>
      </c>
      <c r="G217" t="s">
        <v>131</v>
      </c>
      <c r="H217">
        <v>1</v>
      </c>
    </row>
    <row r="218" spans="1:8" x14ac:dyDescent="0.35">
      <c r="A218" s="23">
        <v>13</v>
      </c>
      <c r="B218" s="19">
        <v>0</v>
      </c>
      <c r="C218" s="19">
        <v>1</v>
      </c>
      <c r="D218" s="19">
        <v>1</v>
      </c>
      <c r="E218" t="s">
        <v>148</v>
      </c>
      <c r="F218" t="s">
        <v>238</v>
      </c>
      <c r="G218" t="s">
        <v>131</v>
      </c>
      <c r="H218">
        <v>1</v>
      </c>
    </row>
    <row r="219" spans="1:8" x14ac:dyDescent="0.35">
      <c r="A219" s="23">
        <v>13</v>
      </c>
      <c r="B219" s="19">
        <v>0</v>
      </c>
      <c r="C219" s="19">
        <v>1</v>
      </c>
      <c r="D219" s="19">
        <v>1</v>
      </c>
      <c r="E219" t="s">
        <v>148</v>
      </c>
      <c r="F219" t="s">
        <v>739</v>
      </c>
      <c r="G219" t="s">
        <v>131</v>
      </c>
      <c r="H219">
        <v>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59746-9EA9-4874-8BE3-E151B1200F9D}">
  <dimension ref="A1:H305"/>
  <sheetViews>
    <sheetView topLeftCell="D142" workbookViewId="0">
      <selection activeCell="F157" sqref="F157"/>
    </sheetView>
  </sheetViews>
  <sheetFormatPr defaultColWidth="8.453125" defaultRowHeight="14.5" x14ac:dyDescent="0.35"/>
  <cols>
    <col min="4" max="4" width="12.1796875" bestFit="1" customWidth="1"/>
    <col min="5" max="5" width="22.81640625" customWidth="1"/>
    <col min="6" max="6" width="25.63281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14</v>
      </c>
      <c r="B2" s="19">
        <v>0</v>
      </c>
      <c r="C2" s="19">
        <v>1</v>
      </c>
      <c r="D2" s="19">
        <v>1</v>
      </c>
      <c r="E2" t="s">
        <v>129</v>
      </c>
      <c r="F2" t="s">
        <v>130</v>
      </c>
      <c r="G2" t="s">
        <v>131</v>
      </c>
      <c r="H2">
        <v>212</v>
      </c>
    </row>
    <row r="3" spans="1:8" x14ac:dyDescent="0.35">
      <c r="A3" s="23">
        <v>14</v>
      </c>
      <c r="B3" s="19">
        <v>0</v>
      </c>
      <c r="C3" s="19">
        <v>1</v>
      </c>
      <c r="D3" s="19">
        <v>1</v>
      </c>
      <c r="E3" t="s">
        <v>129</v>
      </c>
      <c r="F3" t="s">
        <v>132</v>
      </c>
      <c r="G3" t="s">
        <v>131</v>
      </c>
      <c r="H3">
        <v>126</v>
      </c>
    </row>
    <row r="4" spans="1:8" x14ac:dyDescent="0.35">
      <c r="A4" s="23">
        <v>14</v>
      </c>
      <c r="B4" s="19">
        <v>0</v>
      </c>
      <c r="C4" s="19">
        <v>1</v>
      </c>
      <c r="D4" s="19">
        <v>1</v>
      </c>
      <c r="E4" t="s">
        <v>129</v>
      </c>
      <c r="F4" t="s">
        <v>133</v>
      </c>
      <c r="G4" t="s">
        <v>131</v>
      </c>
      <c r="H4">
        <v>143</v>
      </c>
    </row>
    <row r="5" spans="1:8" x14ac:dyDescent="0.35">
      <c r="A5" s="23">
        <v>14</v>
      </c>
      <c r="B5" s="19">
        <v>0</v>
      </c>
      <c r="C5" s="19">
        <v>1</v>
      </c>
      <c r="D5" s="19">
        <v>1</v>
      </c>
      <c r="E5" t="s">
        <v>129</v>
      </c>
      <c r="F5" t="s">
        <v>134</v>
      </c>
      <c r="G5" t="s">
        <v>131</v>
      </c>
      <c r="H5">
        <v>114</v>
      </c>
    </row>
    <row r="6" spans="1:8" x14ac:dyDescent="0.35">
      <c r="A6" s="23">
        <v>14</v>
      </c>
      <c r="B6" s="19">
        <v>0</v>
      </c>
      <c r="C6" s="19">
        <v>1</v>
      </c>
      <c r="D6" s="19">
        <v>1</v>
      </c>
      <c r="E6" t="s">
        <v>129</v>
      </c>
      <c r="F6" t="s">
        <v>135</v>
      </c>
      <c r="G6" t="s">
        <v>131</v>
      </c>
      <c r="H6">
        <v>16</v>
      </c>
    </row>
    <row r="7" spans="1:8" x14ac:dyDescent="0.35">
      <c r="A7" s="23">
        <v>14</v>
      </c>
      <c r="B7" s="19">
        <v>0</v>
      </c>
      <c r="C7" s="19">
        <v>1</v>
      </c>
      <c r="D7" s="19">
        <v>1</v>
      </c>
      <c r="E7" t="s">
        <v>151</v>
      </c>
      <c r="F7" t="s">
        <v>197</v>
      </c>
      <c r="G7" t="s">
        <v>131</v>
      </c>
      <c r="H7">
        <v>55</v>
      </c>
    </row>
    <row r="8" spans="1:8" x14ac:dyDescent="0.35">
      <c r="A8" s="23">
        <v>14</v>
      </c>
      <c r="B8" s="19">
        <v>0</v>
      </c>
      <c r="C8" s="19">
        <v>1</v>
      </c>
      <c r="D8" s="19">
        <v>1</v>
      </c>
      <c r="E8" t="s">
        <v>151</v>
      </c>
      <c r="F8" t="s">
        <v>740</v>
      </c>
      <c r="G8" t="s">
        <v>131</v>
      </c>
      <c r="H8">
        <v>48</v>
      </c>
    </row>
    <row r="9" spans="1:8" x14ac:dyDescent="0.35">
      <c r="A9" s="23">
        <v>14</v>
      </c>
      <c r="B9" s="19">
        <v>0</v>
      </c>
      <c r="C9" s="19">
        <v>1</v>
      </c>
      <c r="D9" s="19">
        <v>1</v>
      </c>
      <c r="E9" t="s">
        <v>151</v>
      </c>
      <c r="F9" t="s">
        <v>659</v>
      </c>
      <c r="G9" t="s">
        <v>131</v>
      </c>
      <c r="H9">
        <v>27</v>
      </c>
    </row>
    <row r="10" spans="1:8" x14ac:dyDescent="0.35">
      <c r="A10" s="23">
        <v>14</v>
      </c>
      <c r="B10" s="19">
        <v>0</v>
      </c>
      <c r="C10" s="19">
        <v>1</v>
      </c>
      <c r="D10" s="19">
        <v>1</v>
      </c>
      <c r="E10" t="s">
        <v>151</v>
      </c>
      <c r="F10" t="s">
        <v>741</v>
      </c>
      <c r="G10" t="s">
        <v>131</v>
      </c>
      <c r="H10">
        <v>21</v>
      </c>
    </row>
    <row r="11" spans="1:8" x14ac:dyDescent="0.35">
      <c r="A11" s="23">
        <v>14</v>
      </c>
      <c r="B11" s="19">
        <v>0</v>
      </c>
      <c r="C11" s="19">
        <v>1</v>
      </c>
      <c r="D11" s="19">
        <v>1</v>
      </c>
      <c r="E11" t="s">
        <v>151</v>
      </c>
      <c r="F11" t="s">
        <v>742</v>
      </c>
      <c r="G11" t="s">
        <v>131</v>
      </c>
      <c r="H11">
        <v>20</v>
      </c>
    </row>
    <row r="12" spans="1:8" x14ac:dyDescent="0.35">
      <c r="A12" s="23">
        <v>14</v>
      </c>
      <c r="B12" s="19">
        <v>0</v>
      </c>
      <c r="C12" s="19">
        <v>1</v>
      </c>
      <c r="D12" s="19">
        <v>1</v>
      </c>
      <c r="E12" t="s">
        <v>151</v>
      </c>
      <c r="F12" t="s">
        <v>199</v>
      </c>
      <c r="G12" t="s">
        <v>131</v>
      </c>
      <c r="H12">
        <v>17</v>
      </c>
    </row>
    <row r="13" spans="1:8" x14ac:dyDescent="0.35">
      <c r="A13" s="23">
        <v>14</v>
      </c>
      <c r="B13" s="19">
        <v>0</v>
      </c>
      <c r="C13" s="19">
        <v>1</v>
      </c>
      <c r="D13" s="19">
        <v>1</v>
      </c>
      <c r="E13" t="s">
        <v>151</v>
      </c>
      <c r="F13" t="s">
        <v>229</v>
      </c>
      <c r="G13" t="s">
        <v>131</v>
      </c>
      <c r="H13">
        <v>15</v>
      </c>
    </row>
    <row r="14" spans="1:8" x14ac:dyDescent="0.35">
      <c r="A14" s="23">
        <v>14</v>
      </c>
      <c r="B14" s="19">
        <v>0</v>
      </c>
      <c r="C14" s="19">
        <v>1</v>
      </c>
      <c r="D14" s="19">
        <v>1</v>
      </c>
      <c r="E14" t="s">
        <v>151</v>
      </c>
      <c r="F14" t="s">
        <v>682</v>
      </c>
      <c r="G14" t="s">
        <v>131</v>
      </c>
      <c r="H14">
        <v>15</v>
      </c>
    </row>
    <row r="15" spans="1:8" x14ac:dyDescent="0.35">
      <c r="A15" s="23">
        <v>14</v>
      </c>
      <c r="B15" s="19">
        <v>0</v>
      </c>
      <c r="C15" s="19">
        <v>1</v>
      </c>
      <c r="D15" s="19">
        <v>1</v>
      </c>
      <c r="E15" t="s">
        <v>151</v>
      </c>
      <c r="F15" t="s">
        <v>280</v>
      </c>
      <c r="G15" t="s">
        <v>131</v>
      </c>
      <c r="H15">
        <v>14</v>
      </c>
    </row>
    <row r="16" spans="1:8" x14ac:dyDescent="0.35">
      <c r="A16" s="23">
        <v>14</v>
      </c>
      <c r="B16" s="19">
        <v>0</v>
      </c>
      <c r="C16" s="19">
        <v>1</v>
      </c>
      <c r="D16" s="19">
        <v>1</v>
      </c>
      <c r="E16" t="s">
        <v>151</v>
      </c>
      <c r="F16" t="s">
        <v>626</v>
      </c>
      <c r="G16" t="s">
        <v>131</v>
      </c>
      <c r="H16">
        <v>14</v>
      </c>
    </row>
    <row r="17" spans="1:8" x14ac:dyDescent="0.35">
      <c r="A17" s="23">
        <v>14</v>
      </c>
      <c r="B17" s="19">
        <v>0</v>
      </c>
      <c r="C17" s="19">
        <v>1</v>
      </c>
      <c r="D17" s="19">
        <v>1</v>
      </c>
      <c r="E17" t="s">
        <v>151</v>
      </c>
      <c r="F17" t="s">
        <v>201</v>
      </c>
      <c r="G17" t="s">
        <v>131</v>
      </c>
      <c r="H17">
        <v>14</v>
      </c>
    </row>
    <row r="18" spans="1:8" x14ac:dyDescent="0.35">
      <c r="A18" s="23">
        <v>14</v>
      </c>
      <c r="B18" s="19">
        <v>0</v>
      </c>
      <c r="C18" s="19">
        <v>1</v>
      </c>
      <c r="D18" s="19">
        <v>1</v>
      </c>
      <c r="E18" t="s">
        <v>151</v>
      </c>
      <c r="F18" t="s">
        <v>654</v>
      </c>
      <c r="G18" t="s">
        <v>131</v>
      </c>
      <c r="H18">
        <v>13</v>
      </c>
    </row>
    <row r="19" spans="1:8" x14ac:dyDescent="0.35">
      <c r="A19" s="23">
        <v>14</v>
      </c>
      <c r="B19" s="19">
        <v>0</v>
      </c>
      <c r="C19" s="19">
        <v>1</v>
      </c>
      <c r="D19" s="19">
        <v>1</v>
      </c>
      <c r="E19" t="s">
        <v>151</v>
      </c>
      <c r="F19" t="s">
        <v>396</v>
      </c>
      <c r="G19" t="s">
        <v>131</v>
      </c>
      <c r="H19">
        <v>12</v>
      </c>
    </row>
    <row r="20" spans="1:8" x14ac:dyDescent="0.35">
      <c r="A20" s="23">
        <v>14</v>
      </c>
      <c r="B20" s="19">
        <v>0</v>
      </c>
      <c r="C20" s="19">
        <v>1</v>
      </c>
      <c r="D20" s="19">
        <v>1</v>
      </c>
      <c r="E20" t="s">
        <v>151</v>
      </c>
      <c r="F20" t="s">
        <v>258</v>
      </c>
      <c r="G20" t="s">
        <v>131</v>
      </c>
      <c r="H20">
        <v>10</v>
      </c>
    </row>
    <row r="21" spans="1:8" x14ac:dyDescent="0.35">
      <c r="A21" s="23">
        <v>14</v>
      </c>
      <c r="B21" s="19">
        <v>0</v>
      </c>
      <c r="C21" s="19">
        <v>1</v>
      </c>
      <c r="D21" s="19">
        <v>1</v>
      </c>
      <c r="E21" t="s">
        <v>151</v>
      </c>
      <c r="F21" t="s">
        <v>655</v>
      </c>
      <c r="G21" t="s">
        <v>131</v>
      </c>
      <c r="H21">
        <v>9</v>
      </c>
    </row>
    <row r="22" spans="1:8" x14ac:dyDescent="0.35">
      <c r="A22" s="23">
        <v>14</v>
      </c>
      <c r="B22" s="19">
        <v>0</v>
      </c>
      <c r="C22" s="19">
        <v>1</v>
      </c>
      <c r="D22" s="19">
        <v>1</v>
      </c>
      <c r="E22" t="s">
        <v>151</v>
      </c>
      <c r="F22" t="s">
        <v>681</v>
      </c>
      <c r="G22" t="s">
        <v>131</v>
      </c>
      <c r="H22">
        <v>9</v>
      </c>
    </row>
    <row r="23" spans="1:8" x14ac:dyDescent="0.35">
      <c r="A23" s="23">
        <v>14</v>
      </c>
      <c r="B23" s="19">
        <v>0</v>
      </c>
      <c r="C23" s="19">
        <v>1</v>
      </c>
      <c r="D23" s="19">
        <v>1</v>
      </c>
      <c r="E23" t="s">
        <v>151</v>
      </c>
      <c r="F23" t="s">
        <v>743</v>
      </c>
      <c r="G23" t="s">
        <v>131</v>
      </c>
      <c r="H23">
        <v>9</v>
      </c>
    </row>
    <row r="24" spans="1:8" x14ac:dyDescent="0.35">
      <c r="A24" s="23">
        <v>14</v>
      </c>
      <c r="B24" s="19">
        <v>0</v>
      </c>
      <c r="C24" s="19">
        <v>1</v>
      </c>
      <c r="D24" s="19">
        <v>1</v>
      </c>
      <c r="E24" t="s">
        <v>151</v>
      </c>
      <c r="F24" t="s">
        <v>669</v>
      </c>
      <c r="G24" t="s">
        <v>131</v>
      </c>
      <c r="H24">
        <v>8</v>
      </c>
    </row>
    <row r="25" spans="1:8" x14ac:dyDescent="0.35">
      <c r="A25" s="23">
        <v>14</v>
      </c>
      <c r="B25" s="19">
        <v>0</v>
      </c>
      <c r="C25" s="19">
        <v>1</v>
      </c>
      <c r="D25" s="19">
        <v>1</v>
      </c>
      <c r="E25" t="s">
        <v>151</v>
      </c>
      <c r="F25" t="s">
        <v>674</v>
      </c>
      <c r="G25" t="s">
        <v>131</v>
      </c>
      <c r="H25">
        <v>8</v>
      </c>
    </row>
    <row r="26" spans="1:8" x14ac:dyDescent="0.35">
      <c r="A26" s="23">
        <v>14</v>
      </c>
      <c r="B26" s="19">
        <v>0</v>
      </c>
      <c r="C26" s="19">
        <v>1</v>
      </c>
      <c r="D26" s="19">
        <v>1</v>
      </c>
      <c r="E26" t="s">
        <v>151</v>
      </c>
      <c r="F26" t="s">
        <v>744</v>
      </c>
      <c r="G26" t="s">
        <v>131</v>
      </c>
      <c r="H26">
        <v>8</v>
      </c>
    </row>
    <row r="27" spans="1:8" x14ac:dyDescent="0.35">
      <c r="A27" s="23">
        <v>14</v>
      </c>
      <c r="B27" s="19">
        <v>0</v>
      </c>
      <c r="C27" s="19">
        <v>1</v>
      </c>
      <c r="D27" s="19">
        <v>1</v>
      </c>
      <c r="E27" t="s">
        <v>151</v>
      </c>
      <c r="F27" t="s">
        <v>745</v>
      </c>
      <c r="G27" t="s">
        <v>131</v>
      </c>
      <c r="H27">
        <v>7</v>
      </c>
    </row>
    <row r="28" spans="1:8" x14ac:dyDescent="0.35">
      <c r="A28" s="23">
        <v>14</v>
      </c>
      <c r="B28" s="19">
        <v>0</v>
      </c>
      <c r="C28" s="19">
        <v>1</v>
      </c>
      <c r="D28" s="19">
        <v>1</v>
      </c>
      <c r="E28" t="s">
        <v>151</v>
      </c>
      <c r="F28" t="s">
        <v>653</v>
      </c>
      <c r="G28" t="s">
        <v>131</v>
      </c>
      <c r="H28">
        <v>6</v>
      </c>
    </row>
    <row r="29" spans="1:8" x14ac:dyDescent="0.35">
      <c r="A29" s="23">
        <v>14</v>
      </c>
      <c r="B29" s="19">
        <v>0</v>
      </c>
      <c r="C29" s="19">
        <v>1</v>
      </c>
      <c r="D29" s="19">
        <v>1</v>
      </c>
      <c r="E29" t="s">
        <v>151</v>
      </c>
      <c r="F29" t="s">
        <v>257</v>
      </c>
      <c r="G29" t="s">
        <v>131</v>
      </c>
      <c r="H29">
        <v>6</v>
      </c>
    </row>
    <row r="30" spans="1:8" x14ac:dyDescent="0.35">
      <c r="A30" s="23">
        <v>14</v>
      </c>
      <c r="B30" s="19">
        <v>0</v>
      </c>
      <c r="C30" s="19">
        <v>1</v>
      </c>
      <c r="D30" s="19">
        <v>1</v>
      </c>
      <c r="E30" t="s">
        <v>151</v>
      </c>
      <c r="F30" t="s">
        <v>663</v>
      </c>
      <c r="G30" t="s">
        <v>131</v>
      </c>
      <c r="H30">
        <v>6</v>
      </c>
    </row>
    <row r="31" spans="1:8" x14ac:dyDescent="0.35">
      <c r="A31" s="23">
        <v>14</v>
      </c>
      <c r="B31" s="19">
        <v>0</v>
      </c>
      <c r="C31" s="19">
        <v>1</v>
      </c>
      <c r="D31" s="19">
        <v>1</v>
      </c>
      <c r="E31" t="s">
        <v>151</v>
      </c>
      <c r="F31" t="s">
        <v>664</v>
      </c>
      <c r="G31" t="s">
        <v>131</v>
      </c>
      <c r="H31">
        <v>6</v>
      </c>
    </row>
    <row r="32" spans="1:8" x14ac:dyDescent="0.35">
      <c r="A32" s="23">
        <v>14</v>
      </c>
      <c r="B32" s="19">
        <v>0</v>
      </c>
      <c r="C32" s="19">
        <v>1</v>
      </c>
      <c r="D32" s="19">
        <v>1</v>
      </c>
      <c r="E32" t="s">
        <v>151</v>
      </c>
      <c r="F32" t="s">
        <v>676</v>
      </c>
      <c r="G32" t="s">
        <v>131</v>
      </c>
      <c r="H32">
        <v>6</v>
      </c>
    </row>
    <row r="33" spans="1:8" x14ac:dyDescent="0.35">
      <c r="A33" s="23">
        <v>14</v>
      </c>
      <c r="B33" s="19">
        <v>0</v>
      </c>
      <c r="C33" s="19">
        <v>1</v>
      </c>
      <c r="D33" s="19">
        <v>1</v>
      </c>
      <c r="E33" t="s">
        <v>151</v>
      </c>
      <c r="F33" t="s">
        <v>205</v>
      </c>
      <c r="G33" t="s">
        <v>131</v>
      </c>
      <c r="H33">
        <v>5</v>
      </c>
    </row>
    <row r="34" spans="1:8" x14ac:dyDescent="0.35">
      <c r="A34" s="23">
        <v>14</v>
      </c>
      <c r="B34" s="19">
        <v>0</v>
      </c>
      <c r="C34" s="19">
        <v>1</v>
      </c>
      <c r="D34" s="19">
        <v>1</v>
      </c>
      <c r="E34" t="s">
        <v>151</v>
      </c>
      <c r="F34" t="s">
        <v>695</v>
      </c>
      <c r="G34" t="s">
        <v>131</v>
      </c>
      <c r="H34">
        <v>5</v>
      </c>
    </row>
    <row r="35" spans="1:8" x14ac:dyDescent="0.35">
      <c r="A35" s="23">
        <v>14</v>
      </c>
      <c r="B35" s="19">
        <v>0</v>
      </c>
      <c r="C35" s="19">
        <v>1</v>
      </c>
      <c r="D35" s="19">
        <v>1</v>
      </c>
      <c r="E35" t="s">
        <v>151</v>
      </c>
      <c r="F35" t="s">
        <v>256</v>
      </c>
      <c r="G35" t="s">
        <v>131</v>
      </c>
      <c r="H35">
        <v>5</v>
      </c>
    </row>
    <row r="36" spans="1:8" x14ac:dyDescent="0.35">
      <c r="A36" s="23">
        <v>14</v>
      </c>
      <c r="B36" s="19">
        <v>0</v>
      </c>
      <c r="C36" s="19">
        <v>1</v>
      </c>
      <c r="D36" s="19">
        <v>1</v>
      </c>
      <c r="E36" t="s">
        <v>151</v>
      </c>
      <c r="F36" t="s">
        <v>206</v>
      </c>
      <c r="G36" t="s">
        <v>131</v>
      </c>
      <c r="H36">
        <v>5</v>
      </c>
    </row>
    <row r="37" spans="1:8" x14ac:dyDescent="0.35">
      <c r="A37" s="23">
        <v>14</v>
      </c>
      <c r="B37" s="19">
        <v>0</v>
      </c>
      <c r="C37" s="19">
        <v>1</v>
      </c>
      <c r="D37" s="19">
        <v>1</v>
      </c>
      <c r="E37" t="s">
        <v>151</v>
      </c>
      <c r="F37" t="s">
        <v>701</v>
      </c>
      <c r="G37" t="s">
        <v>131</v>
      </c>
      <c r="H37">
        <v>5</v>
      </c>
    </row>
    <row r="38" spans="1:8" x14ac:dyDescent="0.35">
      <c r="A38" s="23">
        <v>14</v>
      </c>
      <c r="B38" s="19">
        <v>0</v>
      </c>
      <c r="C38" s="19">
        <v>1</v>
      </c>
      <c r="D38" s="19">
        <v>1</v>
      </c>
      <c r="E38" t="s">
        <v>151</v>
      </c>
      <c r="F38" t="s">
        <v>657</v>
      </c>
      <c r="G38" t="s">
        <v>131</v>
      </c>
      <c r="H38">
        <v>5</v>
      </c>
    </row>
    <row r="39" spans="1:8" x14ac:dyDescent="0.35">
      <c r="A39" s="23">
        <v>14</v>
      </c>
      <c r="B39" s="19">
        <v>0</v>
      </c>
      <c r="C39" s="19">
        <v>1</v>
      </c>
      <c r="D39" s="19">
        <v>1</v>
      </c>
      <c r="E39" t="s">
        <v>151</v>
      </c>
      <c r="F39" t="s">
        <v>683</v>
      </c>
      <c r="G39" t="s">
        <v>131</v>
      </c>
      <c r="H39">
        <v>5</v>
      </c>
    </row>
    <row r="40" spans="1:8" x14ac:dyDescent="0.35">
      <c r="A40" s="23">
        <v>14</v>
      </c>
      <c r="B40" s="19">
        <v>0</v>
      </c>
      <c r="C40" s="19">
        <v>1</v>
      </c>
      <c r="D40" s="19">
        <v>1</v>
      </c>
      <c r="E40" t="s">
        <v>151</v>
      </c>
      <c r="F40" t="s">
        <v>667</v>
      </c>
      <c r="G40" t="s">
        <v>131</v>
      </c>
      <c r="H40">
        <v>4</v>
      </c>
    </row>
    <row r="41" spans="1:8" x14ac:dyDescent="0.35">
      <c r="A41" s="23">
        <v>14</v>
      </c>
      <c r="B41" s="19">
        <v>0</v>
      </c>
      <c r="C41" s="19">
        <v>1</v>
      </c>
      <c r="D41" s="19">
        <v>1</v>
      </c>
      <c r="E41" t="s">
        <v>151</v>
      </c>
      <c r="F41" t="s">
        <v>375</v>
      </c>
      <c r="G41" t="s">
        <v>131</v>
      </c>
      <c r="H41">
        <v>4</v>
      </c>
    </row>
    <row r="42" spans="1:8" x14ac:dyDescent="0.35">
      <c r="A42" s="23">
        <v>14</v>
      </c>
      <c r="B42" s="19">
        <v>0</v>
      </c>
      <c r="C42" s="19">
        <v>1</v>
      </c>
      <c r="D42" s="19">
        <v>1</v>
      </c>
      <c r="E42" t="s">
        <v>151</v>
      </c>
      <c r="F42" t="s">
        <v>746</v>
      </c>
      <c r="G42" t="s">
        <v>131</v>
      </c>
      <c r="H42">
        <v>4</v>
      </c>
    </row>
    <row r="43" spans="1:8" x14ac:dyDescent="0.35">
      <c r="A43" s="23">
        <v>14</v>
      </c>
      <c r="B43" s="19">
        <v>0</v>
      </c>
      <c r="C43" s="19">
        <v>1</v>
      </c>
      <c r="D43" s="19">
        <v>1</v>
      </c>
      <c r="E43" t="s">
        <v>151</v>
      </c>
      <c r="F43" t="s">
        <v>671</v>
      </c>
      <c r="G43" t="s">
        <v>131</v>
      </c>
      <c r="H43">
        <v>4</v>
      </c>
    </row>
    <row r="44" spans="1:8" x14ac:dyDescent="0.35">
      <c r="A44" s="23">
        <v>14</v>
      </c>
      <c r="B44" s="19">
        <v>0</v>
      </c>
      <c r="C44" s="19">
        <v>1</v>
      </c>
      <c r="D44" s="19">
        <v>1</v>
      </c>
      <c r="E44" t="s">
        <v>151</v>
      </c>
      <c r="F44" t="s">
        <v>213</v>
      </c>
      <c r="G44" t="s">
        <v>131</v>
      </c>
      <c r="H44">
        <v>4</v>
      </c>
    </row>
    <row r="45" spans="1:8" x14ac:dyDescent="0.35">
      <c r="A45" s="23">
        <v>14</v>
      </c>
      <c r="B45" s="19">
        <v>0</v>
      </c>
      <c r="C45" s="19">
        <v>1</v>
      </c>
      <c r="D45" s="19">
        <v>1</v>
      </c>
      <c r="E45" t="s">
        <v>151</v>
      </c>
      <c r="F45" t="s">
        <v>680</v>
      </c>
      <c r="G45" t="s">
        <v>131</v>
      </c>
      <c r="H45">
        <v>4</v>
      </c>
    </row>
    <row r="46" spans="1:8" x14ac:dyDescent="0.35">
      <c r="A46" s="23">
        <v>14</v>
      </c>
      <c r="B46" s="19">
        <v>0</v>
      </c>
      <c r="C46" s="19">
        <v>1</v>
      </c>
      <c r="D46" s="19">
        <v>1</v>
      </c>
      <c r="E46" t="s">
        <v>151</v>
      </c>
      <c r="F46" t="s">
        <v>672</v>
      </c>
      <c r="G46" t="s">
        <v>131</v>
      </c>
      <c r="H46">
        <v>4</v>
      </c>
    </row>
    <row r="47" spans="1:8" x14ac:dyDescent="0.35">
      <c r="A47" s="23">
        <v>14</v>
      </c>
      <c r="B47" s="19">
        <v>0</v>
      </c>
      <c r="C47" s="19">
        <v>1</v>
      </c>
      <c r="D47" s="19">
        <v>1</v>
      </c>
      <c r="E47" t="s">
        <v>151</v>
      </c>
      <c r="F47" t="s">
        <v>665</v>
      </c>
      <c r="G47" t="s">
        <v>131</v>
      </c>
      <c r="H47">
        <v>4</v>
      </c>
    </row>
    <row r="48" spans="1:8" x14ac:dyDescent="0.35">
      <c r="A48" s="23">
        <v>14</v>
      </c>
      <c r="B48" s="19">
        <v>0</v>
      </c>
      <c r="C48" s="19">
        <v>1</v>
      </c>
      <c r="D48" s="19">
        <v>1</v>
      </c>
      <c r="E48" t="s">
        <v>151</v>
      </c>
      <c r="F48" t="s">
        <v>747</v>
      </c>
      <c r="G48" t="s">
        <v>131</v>
      </c>
      <c r="H48">
        <v>4</v>
      </c>
    </row>
    <row r="49" spans="1:8" x14ac:dyDescent="0.35">
      <c r="A49" s="23">
        <v>14</v>
      </c>
      <c r="B49" s="19">
        <v>0</v>
      </c>
      <c r="C49" s="19">
        <v>1</v>
      </c>
      <c r="D49" s="19">
        <v>1</v>
      </c>
      <c r="E49" t="s">
        <v>151</v>
      </c>
      <c r="F49" t="s">
        <v>748</v>
      </c>
      <c r="G49" t="s">
        <v>131</v>
      </c>
      <c r="H49">
        <v>4</v>
      </c>
    </row>
    <row r="50" spans="1:8" x14ac:dyDescent="0.35">
      <c r="A50" s="23">
        <v>14</v>
      </c>
      <c r="B50" s="19">
        <v>0</v>
      </c>
      <c r="C50" s="19">
        <v>1</v>
      </c>
      <c r="D50" s="19">
        <v>1</v>
      </c>
      <c r="E50" t="s">
        <v>151</v>
      </c>
      <c r="F50" t="s">
        <v>749</v>
      </c>
      <c r="G50" t="s">
        <v>131</v>
      </c>
      <c r="H50">
        <v>3</v>
      </c>
    </row>
    <row r="51" spans="1:8" x14ac:dyDescent="0.35">
      <c r="A51" s="23">
        <v>14</v>
      </c>
      <c r="B51" s="19">
        <v>0</v>
      </c>
      <c r="C51" s="19">
        <v>1</v>
      </c>
      <c r="D51" s="19">
        <v>1</v>
      </c>
      <c r="E51" t="s">
        <v>151</v>
      </c>
      <c r="F51" t="s">
        <v>750</v>
      </c>
      <c r="G51" t="s">
        <v>131</v>
      </c>
      <c r="H51">
        <v>3</v>
      </c>
    </row>
    <row r="52" spans="1:8" x14ac:dyDescent="0.35">
      <c r="A52" s="23">
        <v>14</v>
      </c>
      <c r="B52" s="19">
        <v>0</v>
      </c>
      <c r="C52" s="19">
        <v>1</v>
      </c>
      <c r="D52" s="19">
        <v>1</v>
      </c>
      <c r="E52" t="s">
        <v>151</v>
      </c>
      <c r="F52" t="s">
        <v>259</v>
      </c>
      <c r="G52" t="s">
        <v>131</v>
      </c>
      <c r="H52">
        <v>3</v>
      </c>
    </row>
    <row r="53" spans="1:8" x14ac:dyDescent="0.35">
      <c r="A53" s="23">
        <v>14</v>
      </c>
      <c r="B53" s="19">
        <v>0</v>
      </c>
      <c r="C53" s="19">
        <v>1</v>
      </c>
      <c r="D53" s="19">
        <v>1</v>
      </c>
      <c r="E53" t="s">
        <v>151</v>
      </c>
      <c r="F53" t="s">
        <v>751</v>
      </c>
      <c r="G53" t="s">
        <v>131</v>
      </c>
      <c r="H53">
        <v>3</v>
      </c>
    </row>
    <row r="54" spans="1:8" x14ac:dyDescent="0.35">
      <c r="A54" s="23">
        <v>14</v>
      </c>
      <c r="B54" s="19">
        <v>0</v>
      </c>
      <c r="C54" s="19">
        <v>1</v>
      </c>
      <c r="D54" s="19">
        <v>1</v>
      </c>
      <c r="E54" t="s">
        <v>151</v>
      </c>
      <c r="F54" t="s">
        <v>752</v>
      </c>
      <c r="G54" t="s">
        <v>131</v>
      </c>
      <c r="H54">
        <v>3</v>
      </c>
    </row>
    <row r="55" spans="1:8" x14ac:dyDescent="0.35">
      <c r="A55" s="23">
        <v>14</v>
      </c>
      <c r="B55" s="19">
        <v>0</v>
      </c>
      <c r="C55" s="19">
        <v>1</v>
      </c>
      <c r="D55" s="19">
        <v>1</v>
      </c>
      <c r="E55" t="s">
        <v>151</v>
      </c>
      <c r="F55" t="s">
        <v>710</v>
      </c>
      <c r="G55" t="s">
        <v>131</v>
      </c>
      <c r="H55">
        <v>3</v>
      </c>
    </row>
    <row r="56" spans="1:8" x14ac:dyDescent="0.35">
      <c r="A56" s="23">
        <v>14</v>
      </c>
      <c r="B56" s="19">
        <v>0</v>
      </c>
      <c r="C56" s="19">
        <v>1</v>
      </c>
      <c r="D56" s="19">
        <v>1</v>
      </c>
      <c r="E56" t="s">
        <v>151</v>
      </c>
      <c r="F56" t="s">
        <v>345</v>
      </c>
      <c r="G56" t="s">
        <v>131</v>
      </c>
      <c r="H56">
        <v>3</v>
      </c>
    </row>
    <row r="57" spans="1:8" x14ac:dyDescent="0.35">
      <c r="A57" s="23">
        <v>14</v>
      </c>
      <c r="B57" s="19">
        <v>0</v>
      </c>
      <c r="C57" s="19">
        <v>1</v>
      </c>
      <c r="D57" s="19">
        <v>1</v>
      </c>
      <c r="E57" t="s">
        <v>151</v>
      </c>
      <c r="F57" t="s">
        <v>753</v>
      </c>
      <c r="G57" t="s">
        <v>131</v>
      </c>
      <c r="H57">
        <v>3</v>
      </c>
    </row>
    <row r="58" spans="1:8" x14ac:dyDescent="0.35">
      <c r="A58" s="23">
        <v>14</v>
      </c>
      <c r="B58" s="19">
        <v>0</v>
      </c>
      <c r="C58" s="19">
        <v>1</v>
      </c>
      <c r="D58" s="19">
        <v>1</v>
      </c>
      <c r="E58" t="s">
        <v>151</v>
      </c>
      <c r="F58" t="s">
        <v>687</v>
      </c>
      <c r="G58" t="s">
        <v>131</v>
      </c>
      <c r="H58">
        <v>3</v>
      </c>
    </row>
    <row r="59" spans="1:8" x14ac:dyDescent="0.35">
      <c r="A59" s="23">
        <v>14</v>
      </c>
      <c r="B59" s="19">
        <v>0</v>
      </c>
      <c r="C59" s="19">
        <v>1</v>
      </c>
      <c r="D59" s="19">
        <v>1</v>
      </c>
      <c r="E59" t="s">
        <v>151</v>
      </c>
      <c r="F59" t="s">
        <v>679</v>
      </c>
      <c r="G59" t="s">
        <v>131</v>
      </c>
      <c r="H59">
        <v>3</v>
      </c>
    </row>
    <row r="60" spans="1:8" x14ac:dyDescent="0.35">
      <c r="A60" s="23">
        <v>14</v>
      </c>
      <c r="B60" s="19">
        <v>0</v>
      </c>
      <c r="C60" s="19">
        <v>1</v>
      </c>
      <c r="D60" s="19">
        <v>1</v>
      </c>
      <c r="E60" t="s">
        <v>151</v>
      </c>
      <c r="F60" t="s">
        <v>286</v>
      </c>
      <c r="G60" t="s">
        <v>131</v>
      </c>
      <c r="H60">
        <v>3</v>
      </c>
    </row>
    <row r="61" spans="1:8" x14ac:dyDescent="0.35">
      <c r="A61" s="23">
        <v>14</v>
      </c>
      <c r="B61" s="19">
        <v>0</v>
      </c>
      <c r="C61" s="19">
        <v>1</v>
      </c>
      <c r="D61" s="19">
        <v>1</v>
      </c>
      <c r="E61" t="s">
        <v>151</v>
      </c>
      <c r="F61" t="s">
        <v>696</v>
      </c>
      <c r="G61" t="s">
        <v>131</v>
      </c>
      <c r="H61">
        <v>2</v>
      </c>
    </row>
    <row r="62" spans="1:8" x14ac:dyDescent="0.35">
      <c r="A62" s="23">
        <v>14</v>
      </c>
      <c r="B62" s="19">
        <v>0</v>
      </c>
      <c r="C62" s="19">
        <v>1</v>
      </c>
      <c r="D62" s="19">
        <v>1</v>
      </c>
      <c r="E62" t="s">
        <v>151</v>
      </c>
      <c r="F62" t="s">
        <v>754</v>
      </c>
      <c r="G62" t="s">
        <v>131</v>
      </c>
      <c r="H62">
        <v>2</v>
      </c>
    </row>
    <row r="63" spans="1:8" x14ac:dyDescent="0.35">
      <c r="A63" s="23">
        <v>14</v>
      </c>
      <c r="B63" s="19">
        <v>0</v>
      </c>
      <c r="C63" s="19">
        <v>1</v>
      </c>
      <c r="D63" s="19">
        <v>1</v>
      </c>
      <c r="E63" t="s">
        <v>151</v>
      </c>
      <c r="F63" t="s">
        <v>656</v>
      </c>
      <c r="G63" t="s">
        <v>131</v>
      </c>
      <c r="H63">
        <v>2</v>
      </c>
    </row>
    <row r="64" spans="1:8" x14ac:dyDescent="0.35">
      <c r="A64" s="23">
        <v>14</v>
      </c>
      <c r="B64" s="19">
        <v>0</v>
      </c>
      <c r="C64" s="19">
        <v>1</v>
      </c>
      <c r="D64" s="19">
        <v>1</v>
      </c>
      <c r="E64" t="s">
        <v>151</v>
      </c>
      <c r="F64" t="s">
        <v>755</v>
      </c>
      <c r="G64" t="s">
        <v>131</v>
      </c>
      <c r="H64">
        <v>2</v>
      </c>
    </row>
    <row r="65" spans="1:8" x14ac:dyDescent="0.35">
      <c r="A65" s="23">
        <v>14</v>
      </c>
      <c r="B65" s="19">
        <v>0</v>
      </c>
      <c r="C65" s="19">
        <v>1</v>
      </c>
      <c r="D65" s="19">
        <v>1</v>
      </c>
      <c r="E65" t="s">
        <v>151</v>
      </c>
      <c r="F65" t="s">
        <v>388</v>
      </c>
      <c r="G65" t="s">
        <v>131</v>
      </c>
      <c r="H65">
        <v>2</v>
      </c>
    </row>
    <row r="66" spans="1:8" x14ac:dyDescent="0.35">
      <c r="A66" s="23">
        <v>14</v>
      </c>
      <c r="B66" s="19">
        <v>0</v>
      </c>
      <c r="C66" s="19">
        <v>1</v>
      </c>
      <c r="D66" s="19">
        <v>1</v>
      </c>
      <c r="E66" t="s">
        <v>151</v>
      </c>
      <c r="F66" t="s">
        <v>756</v>
      </c>
      <c r="G66" t="s">
        <v>131</v>
      </c>
      <c r="H66">
        <v>2</v>
      </c>
    </row>
    <row r="67" spans="1:8" x14ac:dyDescent="0.35">
      <c r="A67" s="23">
        <v>14</v>
      </c>
      <c r="B67" s="19">
        <v>0</v>
      </c>
      <c r="C67" s="19">
        <v>1</v>
      </c>
      <c r="D67" s="19">
        <v>1</v>
      </c>
      <c r="E67" t="s">
        <v>151</v>
      </c>
      <c r="F67" t="s">
        <v>757</v>
      </c>
      <c r="G67" t="s">
        <v>131</v>
      </c>
      <c r="H67">
        <v>2</v>
      </c>
    </row>
    <row r="68" spans="1:8" x14ac:dyDescent="0.35">
      <c r="A68" s="23">
        <v>14</v>
      </c>
      <c r="B68" s="19">
        <v>0</v>
      </c>
      <c r="C68" s="19">
        <v>1</v>
      </c>
      <c r="D68" s="19">
        <v>1</v>
      </c>
      <c r="E68" t="s">
        <v>151</v>
      </c>
      <c r="F68" t="s">
        <v>660</v>
      </c>
      <c r="G68" t="s">
        <v>131</v>
      </c>
      <c r="H68">
        <v>2</v>
      </c>
    </row>
    <row r="69" spans="1:8" x14ac:dyDescent="0.35">
      <c r="A69" s="23">
        <v>14</v>
      </c>
      <c r="B69" s="19">
        <v>0</v>
      </c>
      <c r="C69" s="19">
        <v>1</v>
      </c>
      <c r="D69" s="19">
        <v>1</v>
      </c>
      <c r="E69" t="s">
        <v>151</v>
      </c>
      <c r="F69" t="s">
        <v>758</v>
      </c>
      <c r="G69" t="s">
        <v>131</v>
      </c>
      <c r="H69">
        <v>2</v>
      </c>
    </row>
    <row r="70" spans="1:8" x14ac:dyDescent="0.35">
      <c r="A70" s="23">
        <v>14</v>
      </c>
      <c r="B70" s="19">
        <v>0</v>
      </c>
      <c r="C70" s="19">
        <v>1</v>
      </c>
      <c r="D70" s="19">
        <v>1</v>
      </c>
      <c r="E70" t="s">
        <v>151</v>
      </c>
      <c r="F70" t="s">
        <v>312</v>
      </c>
      <c r="G70" t="s">
        <v>131</v>
      </c>
      <c r="H70">
        <v>2</v>
      </c>
    </row>
    <row r="71" spans="1:8" x14ac:dyDescent="0.35">
      <c r="A71" s="23">
        <v>14</v>
      </c>
      <c r="B71" s="19">
        <v>0</v>
      </c>
      <c r="C71" s="19">
        <v>1</v>
      </c>
      <c r="D71" s="19">
        <v>1</v>
      </c>
      <c r="E71" t="s">
        <v>151</v>
      </c>
      <c r="F71" t="s">
        <v>717</v>
      </c>
      <c r="G71" t="s">
        <v>131</v>
      </c>
      <c r="H71">
        <v>2</v>
      </c>
    </row>
    <row r="72" spans="1:8" x14ac:dyDescent="0.35">
      <c r="A72" s="23">
        <v>14</v>
      </c>
      <c r="B72" s="19">
        <v>0</v>
      </c>
      <c r="C72" s="19">
        <v>1</v>
      </c>
      <c r="D72" s="19">
        <v>1</v>
      </c>
      <c r="E72" t="s">
        <v>151</v>
      </c>
      <c r="F72" t="s">
        <v>759</v>
      </c>
      <c r="G72" t="s">
        <v>131</v>
      </c>
      <c r="H72">
        <v>2</v>
      </c>
    </row>
    <row r="73" spans="1:8" x14ac:dyDescent="0.35">
      <c r="A73" s="23">
        <v>14</v>
      </c>
      <c r="B73" s="19">
        <v>0</v>
      </c>
      <c r="C73" s="19">
        <v>1</v>
      </c>
      <c r="D73" s="19">
        <v>1</v>
      </c>
      <c r="E73" t="s">
        <v>151</v>
      </c>
      <c r="F73" t="s">
        <v>760</v>
      </c>
      <c r="G73" t="s">
        <v>131</v>
      </c>
      <c r="H73">
        <v>2</v>
      </c>
    </row>
    <row r="74" spans="1:8" x14ac:dyDescent="0.35">
      <c r="A74" s="23">
        <v>14</v>
      </c>
      <c r="B74" s="19">
        <v>0</v>
      </c>
      <c r="C74" s="19">
        <v>1</v>
      </c>
      <c r="D74" s="19">
        <v>1</v>
      </c>
      <c r="E74" t="s">
        <v>151</v>
      </c>
      <c r="F74" t="s">
        <v>658</v>
      </c>
      <c r="G74" t="s">
        <v>131</v>
      </c>
      <c r="H74">
        <v>2</v>
      </c>
    </row>
    <row r="75" spans="1:8" x14ac:dyDescent="0.35">
      <c r="A75" s="23">
        <v>14</v>
      </c>
      <c r="B75" s="19">
        <v>0</v>
      </c>
      <c r="C75" s="19">
        <v>1</v>
      </c>
      <c r="D75" s="19">
        <v>1</v>
      </c>
      <c r="E75" t="s">
        <v>151</v>
      </c>
      <c r="F75" t="s">
        <v>630</v>
      </c>
      <c r="G75" t="s">
        <v>131</v>
      </c>
      <c r="H75">
        <v>2</v>
      </c>
    </row>
    <row r="76" spans="1:8" x14ac:dyDescent="0.35">
      <c r="A76" s="23">
        <v>14</v>
      </c>
      <c r="B76" s="19">
        <v>0</v>
      </c>
      <c r="C76" s="19">
        <v>1</v>
      </c>
      <c r="D76" s="19">
        <v>1</v>
      </c>
      <c r="E76" t="s">
        <v>151</v>
      </c>
      <c r="F76" t="s">
        <v>262</v>
      </c>
      <c r="G76" t="s">
        <v>131</v>
      </c>
      <c r="H76">
        <v>2</v>
      </c>
    </row>
    <row r="77" spans="1:8" x14ac:dyDescent="0.35">
      <c r="A77" s="23">
        <v>14</v>
      </c>
      <c r="B77" s="19">
        <v>0</v>
      </c>
      <c r="C77" s="19">
        <v>1</v>
      </c>
      <c r="D77" s="19">
        <v>1</v>
      </c>
      <c r="E77" t="s">
        <v>151</v>
      </c>
      <c r="F77" t="s">
        <v>761</v>
      </c>
      <c r="G77" t="s">
        <v>131</v>
      </c>
      <c r="H77">
        <v>2</v>
      </c>
    </row>
    <row r="78" spans="1:8" x14ac:dyDescent="0.35">
      <c r="A78" s="23">
        <v>14</v>
      </c>
      <c r="B78" s="19">
        <v>0</v>
      </c>
      <c r="C78" s="19">
        <v>1</v>
      </c>
      <c r="D78" s="19">
        <v>1</v>
      </c>
      <c r="E78" t="s">
        <v>151</v>
      </c>
      <c r="F78" t="s">
        <v>346</v>
      </c>
      <c r="G78" t="s">
        <v>131</v>
      </c>
      <c r="H78">
        <v>2</v>
      </c>
    </row>
    <row r="79" spans="1:8" x14ac:dyDescent="0.35">
      <c r="A79" s="23">
        <v>14</v>
      </c>
      <c r="B79" s="19">
        <v>0</v>
      </c>
      <c r="C79" s="19">
        <v>1</v>
      </c>
      <c r="D79" s="19">
        <v>1</v>
      </c>
      <c r="E79" t="s">
        <v>151</v>
      </c>
      <c r="F79" t="s">
        <v>693</v>
      </c>
      <c r="G79" t="s">
        <v>131</v>
      </c>
      <c r="H79">
        <v>2</v>
      </c>
    </row>
    <row r="80" spans="1:8" x14ac:dyDescent="0.35">
      <c r="A80" s="23">
        <v>14</v>
      </c>
      <c r="B80" s="19">
        <v>0</v>
      </c>
      <c r="C80" s="19">
        <v>1</v>
      </c>
      <c r="D80" s="19">
        <v>1</v>
      </c>
      <c r="E80" t="s">
        <v>151</v>
      </c>
      <c r="F80" t="s">
        <v>762</v>
      </c>
      <c r="G80" t="s">
        <v>131</v>
      </c>
      <c r="H80">
        <v>2</v>
      </c>
    </row>
    <row r="81" spans="1:8" x14ac:dyDescent="0.35">
      <c r="A81" s="23">
        <v>14</v>
      </c>
      <c r="B81" s="19">
        <v>0</v>
      </c>
      <c r="C81" s="19">
        <v>1</v>
      </c>
      <c r="D81" s="19">
        <v>1</v>
      </c>
      <c r="E81" t="s">
        <v>151</v>
      </c>
      <c r="F81" t="s">
        <v>763</v>
      </c>
      <c r="G81" t="s">
        <v>131</v>
      </c>
      <c r="H81">
        <v>2</v>
      </c>
    </row>
    <row r="82" spans="1:8" x14ac:dyDescent="0.35">
      <c r="A82" s="23">
        <v>14</v>
      </c>
      <c r="B82" s="19">
        <v>0</v>
      </c>
      <c r="C82" s="19">
        <v>1</v>
      </c>
      <c r="D82" s="19">
        <v>1</v>
      </c>
      <c r="E82" t="s">
        <v>151</v>
      </c>
      <c r="F82" t="s">
        <v>764</v>
      </c>
      <c r="G82" t="s">
        <v>131</v>
      </c>
      <c r="H82">
        <v>2</v>
      </c>
    </row>
    <row r="83" spans="1:8" x14ac:dyDescent="0.35">
      <c r="A83" s="23">
        <v>14</v>
      </c>
      <c r="B83" s="19">
        <v>0</v>
      </c>
      <c r="C83" s="19">
        <v>1</v>
      </c>
      <c r="D83" s="19">
        <v>1</v>
      </c>
      <c r="E83" t="s">
        <v>151</v>
      </c>
      <c r="F83" t="s">
        <v>670</v>
      </c>
      <c r="G83" t="s">
        <v>131</v>
      </c>
      <c r="H83">
        <v>2</v>
      </c>
    </row>
    <row r="84" spans="1:8" x14ac:dyDescent="0.35">
      <c r="A84" s="23">
        <v>14</v>
      </c>
      <c r="B84" s="19">
        <v>0</v>
      </c>
      <c r="C84" s="19">
        <v>1</v>
      </c>
      <c r="D84" s="19">
        <v>1</v>
      </c>
      <c r="E84" t="s">
        <v>151</v>
      </c>
      <c r="F84" t="s">
        <v>662</v>
      </c>
      <c r="G84" t="s">
        <v>131</v>
      </c>
      <c r="H84">
        <v>2</v>
      </c>
    </row>
    <row r="85" spans="1:8" x14ac:dyDescent="0.35">
      <c r="A85" s="23">
        <v>14</v>
      </c>
      <c r="B85" s="19">
        <v>0</v>
      </c>
      <c r="C85" s="19">
        <v>1</v>
      </c>
      <c r="D85" s="19">
        <v>1</v>
      </c>
      <c r="E85" t="s">
        <v>151</v>
      </c>
      <c r="F85" t="s">
        <v>765</v>
      </c>
      <c r="G85" t="s">
        <v>131</v>
      </c>
      <c r="H85">
        <v>1</v>
      </c>
    </row>
    <row r="86" spans="1:8" x14ac:dyDescent="0.35">
      <c r="A86" s="23">
        <v>14</v>
      </c>
      <c r="B86" s="19">
        <v>0</v>
      </c>
      <c r="C86" s="19">
        <v>1</v>
      </c>
      <c r="D86" s="19">
        <v>1</v>
      </c>
      <c r="E86" t="s">
        <v>151</v>
      </c>
      <c r="F86" t="s">
        <v>766</v>
      </c>
      <c r="G86" t="s">
        <v>131</v>
      </c>
      <c r="H86">
        <v>1</v>
      </c>
    </row>
    <row r="87" spans="1:8" x14ac:dyDescent="0.35">
      <c r="A87" s="23">
        <v>14</v>
      </c>
      <c r="B87" s="19">
        <v>0</v>
      </c>
      <c r="C87" s="19">
        <v>1</v>
      </c>
      <c r="D87" s="19">
        <v>1</v>
      </c>
      <c r="E87" t="s">
        <v>151</v>
      </c>
      <c r="F87" t="s">
        <v>767</v>
      </c>
      <c r="G87" t="s">
        <v>131</v>
      </c>
      <c r="H87">
        <v>1</v>
      </c>
    </row>
    <row r="88" spans="1:8" x14ac:dyDescent="0.35">
      <c r="A88" s="23">
        <v>14</v>
      </c>
      <c r="B88" s="19">
        <v>0</v>
      </c>
      <c r="C88" s="19">
        <v>1</v>
      </c>
      <c r="D88" s="19">
        <v>1</v>
      </c>
      <c r="E88" t="s">
        <v>151</v>
      </c>
      <c r="F88" t="s">
        <v>768</v>
      </c>
      <c r="G88" t="s">
        <v>131</v>
      </c>
      <c r="H88">
        <v>1</v>
      </c>
    </row>
    <row r="89" spans="1:8" x14ac:dyDescent="0.35">
      <c r="A89" s="23">
        <v>14</v>
      </c>
      <c r="B89" s="19">
        <v>0</v>
      </c>
      <c r="C89" s="19">
        <v>1</v>
      </c>
      <c r="D89" s="19">
        <v>1</v>
      </c>
      <c r="E89" t="s">
        <v>151</v>
      </c>
      <c r="F89" t="s">
        <v>769</v>
      </c>
      <c r="G89" t="s">
        <v>131</v>
      </c>
      <c r="H89">
        <v>1</v>
      </c>
    </row>
    <row r="90" spans="1:8" x14ac:dyDescent="0.35">
      <c r="A90" s="23">
        <v>14</v>
      </c>
      <c r="B90" s="19">
        <v>0</v>
      </c>
      <c r="C90" s="19">
        <v>1</v>
      </c>
      <c r="D90" s="19">
        <v>1</v>
      </c>
      <c r="E90" t="s">
        <v>151</v>
      </c>
      <c r="F90" t="s">
        <v>651</v>
      </c>
      <c r="G90" t="s">
        <v>131</v>
      </c>
      <c r="H90">
        <v>1</v>
      </c>
    </row>
    <row r="91" spans="1:8" x14ac:dyDescent="0.35">
      <c r="A91" s="23">
        <v>14</v>
      </c>
      <c r="B91" s="19">
        <v>0</v>
      </c>
      <c r="C91" s="19">
        <v>1</v>
      </c>
      <c r="D91" s="19">
        <v>1</v>
      </c>
      <c r="E91" t="s">
        <v>151</v>
      </c>
      <c r="F91" t="s">
        <v>770</v>
      </c>
      <c r="G91" t="s">
        <v>131</v>
      </c>
      <c r="H91">
        <v>1</v>
      </c>
    </row>
    <row r="92" spans="1:8" x14ac:dyDescent="0.35">
      <c r="A92" s="23">
        <v>14</v>
      </c>
      <c r="B92" s="19">
        <v>0</v>
      </c>
      <c r="C92" s="19">
        <v>1</v>
      </c>
      <c r="D92" s="19">
        <v>1</v>
      </c>
      <c r="E92" t="s">
        <v>151</v>
      </c>
      <c r="F92" t="s">
        <v>771</v>
      </c>
      <c r="G92" t="s">
        <v>131</v>
      </c>
      <c r="H92">
        <v>1</v>
      </c>
    </row>
    <row r="93" spans="1:8" x14ac:dyDescent="0.35">
      <c r="A93" s="23">
        <v>14</v>
      </c>
      <c r="B93" s="19">
        <v>0</v>
      </c>
      <c r="C93" s="19">
        <v>1</v>
      </c>
      <c r="D93" s="19">
        <v>1</v>
      </c>
      <c r="E93" t="s">
        <v>151</v>
      </c>
      <c r="F93" t="s">
        <v>772</v>
      </c>
      <c r="G93" t="s">
        <v>131</v>
      </c>
      <c r="H93">
        <v>1</v>
      </c>
    </row>
    <row r="94" spans="1:8" x14ac:dyDescent="0.35">
      <c r="A94" s="23">
        <v>14</v>
      </c>
      <c r="B94" s="19">
        <v>0</v>
      </c>
      <c r="C94" s="19">
        <v>1</v>
      </c>
      <c r="D94" s="19">
        <v>1</v>
      </c>
      <c r="E94" t="s">
        <v>151</v>
      </c>
      <c r="F94" t="s">
        <v>773</v>
      </c>
      <c r="G94" t="s">
        <v>131</v>
      </c>
      <c r="H94">
        <v>1</v>
      </c>
    </row>
    <row r="95" spans="1:8" x14ac:dyDescent="0.35">
      <c r="A95" s="23">
        <v>14</v>
      </c>
      <c r="B95" s="19">
        <v>0</v>
      </c>
      <c r="C95" s="19">
        <v>1</v>
      </c>
      <c r="D95" s="19">
        <v>1</v>
      </c>
      <c r="E95" t="s">
        <v>151</v>
      </c>
      <c r="F95" t="s">
        <v>774</v>
      </c>
      <c r="G95" t="s">
        <v>131</v>
      </c>
      <c r="H95">
        <v>1</v>
      </c>
    </row>
    <row r="96" spans="1:8" x14ac:dyDescent="0.35">
      <c r="A96" s="23">
        <v>14</v>
      </c>
      <c r="B96" s="19">
        <v>0</v>
      </c>
      <c r="C96" s="19">
        <v>1</v>
      </c>
      <c r="D96" s="19">
        <v>1</v>
      </c>
      <c r="E96" t="s">
        <v>151</v>
      </c>
      <c r="F96" t="s">
        <v>775</v>
      </c>
      <c r="G96" t="s">
        <v>131</v>
      </c>
      <c r="H96">
        <v>1</v>
      </c>
    </row>
    <row r="97" spans="1:8" x14ac:dyDescent="0.35">
      <c r="A97" s="23">
        <v>14</v>
      </c>
      <c r="B97" s="19">
        <v>0</v>
      </c>
      <c r="C97" s="19">
        <v>1</v>
      </c>
      <c r="D97" s="19">
        <v>1</v>
      </c>
      <c r="E97" t="s">
        <v>151</v>
      </c>
      <c r="F97" t="s">
        <v>776</v>
      </c>
      <c r="G97" t="s">
        <v>131</v>
      </c>
      <c r="H97">
        <v>1</v>
      </c>
    </row>
    <row r="98" spans="1:8" x14ac:dyDescent="0.35">
      <c r="A98" s="23">
        <v>14</v>
      </c>
      <c r="B98" s="19">
        <v>0</v>
      </c>
      <c r="C98" s="19">
        <v>1</v>
      </c>
      <c r="D98" s="19">
        <v>1</v>
      </c>
      <c r="E98" t="s">
        <v>151</v>
      </c>
      <c r="F98" t="s">
        <v>697</v>
      </c>
      <c r="G98" t="s">
        <v>131</v>
      </c>
      <c r="H98">
        <v>1</v>
      </c>
    </row>
    <row r="99" spans="1:8" x14ac:dyDescent="0.35">
      <c r="A99" s="23">
        <v>14</v>
      </c>
      <c r="B99" s="19">
        <v>0</v>
      </c>
      <c r="C99" s="19">
        <v>1</v>
      </c>
      <c r="D99" s="19">
        <v>1</v>
      </c>
      <c r="E99" t="s">
        <v>151</v>
      </c>
      <c r="F99" t="s">
        <v>777</v>
      </c>
      <c r="G99" t="s">
        <v>131</v>
      </c>
      <c r="H99">
        <v>1</v>
      </c>
    </row>
    <row r="100" spans="1:8" x14ac:dyDescent="0.35">
      <c r="A100" s="23">
        <v>14</v>
      </c>
      <c r="B100" s="19">
        <v>0</v>
      </c>
      <c r="C100" s="19">
        <v>1</v>
      </c>
      <c r="D100" s="19">
        <v>1</v>
      </c>
      <c r="E100" t="s">
        <v>151</v>
      </c>
      <c r="F100" t="s">
        <v>778</v>
      </c>
      <c r="G100" t="s">
        <v>131</v>
      </c>
      <c r="H100">
        <v>1</v>
      </c>
    </row>
    <row r="101" spans="1:8" x14ac:dyDescent="0.35">
      <c r="A101" s="23">
        <v>14</v>
      </c>
      <c r="B101" s="19">
        <v>0</v>
      </c>
      <c r="C101" s="19">
        <v>1</v>
      </c>
      <c r="D101" s="19">
        <v>1</v>
      </c>
      <c r="E101" t="s">
        <v>151</v>
      </c>
      <c r="F101" t="s">
        <v>779</v>
      </c>
      <c r="G101" t="s">
        <v>131</v>
      </c>
      <c r="H101">
        <v>1</v>
      </c>
    </row>
    <row r="102" spans="1:8" x14ac:dyDescent="0.35">
      <c r="A102" s="23">
        <v>14</v>
      </c>
      <c r="B102" s="19">
        <v>0</v>
      </c>
      <c r="C102" s="19">
        <v>1</v>
      </c>
      <c r="D102" s="19">
        <v>1</v>
      </c>
      <c r="E102" t="s">
        <v>151</v>
      </c>
      <c r="F102" t="s">
        <v>314</v>
      </c>
      <c r="G102" t="s">
        <v>131</v>
      </c>
      <c r="H102">
        <v>1</v>
      </c>
    </row>
    <row r="103" spans="1:8" x14ac:dyDescent="0.35">
      <c r="A103" s="23">
        <v>14</v>
      </c>
      <c r="B103" s="19">
        <v>0</v>
      </c>
      <c r="C103" s="19">
        <v>1</v>
      </c>
      <c r="D103" s="19">
        <v>1</v>
      </c>
      <c r="E103" t="s">
        <v>151</v>
      </c>
      <c r="F103" t="s">
        <v>780</v>
      </c>
      <c r="G103" t="s">
        <v>131</v>
      </c>
      <c r="H103">
        <v>1</v>
      </c>
    </row>
    <row r="104" spans="1:8" x14ac:dyDescent="0.35">
      <c r="A104" s="23">
        <v>14</v>
      </c>
      <c r="B104" s="19">
        <v>0</v>
      </c>
      <c r="C104" s="19">
        <v>1</v>
      </c>
      <c r="D104" s="19">
        <v>1</v>
      </c>
      <c r="E104" t="s">
        <v>151</v>
      </c>
      <c r="F104" t="s">
        <v>781</v>
      </c>
      <c r="G104" t="s">
        <v>131</v>
      </c>
      <c r="H104">
        <v>1</v>
      </c>
    </row>
    <row r="105" spans="1:8" x14ac:dyDescent="0.35">
      <c r="A105" s="23">
        <v>14</v>
      </c>
      <c r="B105" s="19">
        <v>0</v>
      </c>
      <c r="C105" s="19">
        <v>1</v>
      </c>
      <c r="D105" s="19">
        <v>1</v>
      </c>
      <c r="E105" t="s">
        <v>151</v>
      </c>
      <c r="F105" t="s">
        <v>782</v>
      </c>
      <c r="G105" t="s">
        <v>131</v>
      </c>
      <c r="H105">
        <v>1</v>
      </c>
    </row>
    <row r="106" spans="1:8" x14ac:dyDescent="0.35">
      <c r="A106" s="23">
        <v>14</v>
      </c>
      <c r="B106" s="19">
        <v>0</v>
      </c>
      <c r="C106" s="19">
        <v>1</v>
      </c>
      <c r="D106" s="19">
        <v>1</v>
      </c>
      <c r="E106" t="s">
        <v>151</v>
      </c>
      <c r="F106" t="s">
        <v>212</v>
      </c>
      <c r="G106" t="s">
        <v>131</v>
      </c>
      <c r="H106">
        <v>1</v>
      </c>
    </row>
    <row r="107" spans="1:8" x14ac:dyDescent="0.35">
      <c r="A107" s="23">
        <v>14</v>
      </c>
      <c r="B107" s="19">
        <v>0</v>
      </c>
      <c r="C107" s="19">
        <v>1</v>
      </c>
      <c r="D107" s="19">
        <v>1</v>
      </c>
      <c r="E107" t="s">
        <v>151</v>
      </c>
      <c r="F107" t="s">
        <v>783</v>
      </c>
      <c r="G107" t="s">
        <v>131</v>
      </c>
      <c r="H107">
        <v>1</v>
      </c>
    </row>
    <row r="108" spans="1:8" x14ac:dyDescent="0.35">
      <c r="A108" s="23">
        <v>14</v>
      </c>
      <c r="B108" s="19">
        <v>0</v>
      </c>
      <c r="C108" s="19">
        <v>1</v>
      </c>
      <c r="D108" s="19">
        <v>1</v>
      </c>
      <c r="E108" t="s">
        <v>151</v>
      </c>
      <c r="F108" t="s">
        <v>784</v>
      </c>
      <c r="G108" t="s">
        <v>131</v>
      </c>
      <c r="H108">
        <v>1</v>
      </c>
    </row>
    <row r="109" spans="1:8" x14ac:dyDescent="0.35">
      <c r="A109" s="23">
        <v>14</v>
      </c>
      <c r="B109" s="19">
        <v>0</v>
      </c>
      <c r="C109" s="19">
        <v>1</v>
      </c>
      <c r="D109" s="19">
        <v>1</v>
      </c>
      <c r="E109" t="s">
        <v>151</v>
      </c>
      <c r="F109" t="s">
        <v>708</v>
      </c>
      <c r="G109" t="s">
        <v>131</v>
      </c>
      <c r="H109">
        <v>1</v>
      </c>
    </row>
    <row r="110" spans="1:8" x14ac:dyDescent="0.35">
      <c r="A110" s="23">
        <v>14</v>
      </c>
      <c r="B110" s="19">
        <v>0</v>
      </c>
      <c r="C110" s="19">
        <v>1</v>
      </c>
      <c r="D110" s="19">
        <v>1</v>
      </c>
      <c r="E110" t="s">
        <v>151</v>
      </c>
      <c r="F110" t="s">
        <v>694</v>
      </c>
      <c r="G110" t="s">
        <v>131</v>
      </c>
      <c r="H110">
        <v>1</v>
      </c>
    </row>
    <row r="111" spans="1:8" x14ac:dyDescent="0.35">
      <c r="A111" s="23">
        <v>14</v>
      </c>
      <c r="B111" s="19">
        <v>0</v>
      </c>
      <c r="C111" s="19">
        <v>1</v>
      </c>
      <c r="D111" s="19">
        <v>1</v>
      </c>
      <c r="E111" t="s">
        <v>151</v>
      </c>
      <c r="F111" t="s">
        <v>720</v>
      </c>
      <c r="G111" t="s">
        <v>131</v>
      </c>
      <c r="H111">
        <v>1</v>
      </c>
    </row>
    <row r="112" spans="1:8" x14ac:dyDescent="0.35">
      <c r="A112" s="23">
        <v>14</v>
      </c>
      <c r="B112" s="19">
        <v>0</v>
      </c>
      <c r="C112" s="19">
        <v>1</v>
      </c>
      <c r="D112" s="19">
        <v>1</v>
      </c>
      <c r="E112" t="s">
        <v>151</v>
      </c>
      <c r="F112" t="s">
        <v>785</v>
      </c>
      <c r="G112" t="s">
        <v>131</v>
      </c>
      <c r="H112">
        <v>1</v>
      </c>
    </row>
    <row r="113" spans="1:8" x14ac:dyDescent="0.35">
      <c r="A113" s="23">
        <v>14</v>
      </c>
      <c r="B113" s="19">
        <v>0</v>
      </c>
      <c r="C113" s="19">
        <v>1</v>
      </c>
      <c r="D113" s="19">
        <v>1</v>
      </c>
      <c r="E113" t="s">
        <v>151</v>
      </c>
      <c r="F113" t="s">
        <v>786</v>
      </c>
      <c r="G113" t="s">
        <v>131</v>
      </c>
      <c r="H113">
        <v>1</v>
      </c>
    </row>
    <row r="114" spans="1:8" x14ac:dyDescent="0.35">
      <c r="A114" s="23">
        <v>14</v>
      </c>
      <c r="B114" s="19">
        <v>0</v>
      </c>
      <c r="C114" s="19">
        <v>1</v>
      </c>
      <c r="D114" s="19">
        <v>1</v>
      </c>
      <c r="E114" t="s">
        <v>151</v>
      </c>
      <c r="F114" t="s">
        <v>716</v>
      </c>
      <c r="G114" t="s">
        <v>131</v>
      </c>
      <c r="H114">
        <v>1</v>
      </c>
    </row>
    <row r="115" spans="1:8" x14ac:dyDescent="0.35">
      <c r="A115" s="23">
        <v>14</v>
      </c>
      <c r="B115" s="19">
        <v>0</v>
      </c>
      <c r="C115" s="19">
        <v>1</v>
      </c>
      <c r="D115" s="19">
        <v>1</v>
      </c>
      <c r="E115" t="s">
        <v>151</v>
      </c>
      <c r="F115" t="s">
        <v>787</v>
      </c>
      <c r="G115" t="s">
        <v>131</v>
      </c>
      <c r="H115">
        <v>1</v>
      </c>
    </row>
    <row r="116" spans="1:8" x14ac:dyDescent="0.35">
      <c r="A116" s="23">
        <v>14</v>
      </c>
      <c r="B116" s="19">
        <v>0</v>
      </c>
      <c r="C116" s="19">
        <v>1</v>
      </c>
      <c r="D116" s="19">
        <v>1</v>
      </c>
      <c r="E116" t="s">
        <v>151</v>
      </c>
      <c r="F116" t="s">
        <v>387</v>
      </c>
      <c r="G116" t="s">
        <v>131</v>
      </c>
      <c r="H116">
        <v>1</v>
      </c>
    </row>
    <row r="117" spans="1:8" x14ac:dyDescent="0.35">
      <c r="A117" s="23">
        <v>14</v>
      </c>
      <c r="B117" s="19">
        <v>0</v>
      </c>
      <c r="C117" s="19">
        <v>1</v>
      </c>
      <c r="D117" s="19">
        <v>1</v>
      </c>
      <c r="E117" t="s">
        <v>151</v>
      </c>
      <c r="F117" t="s">
        <v>707</v>
      </c>
      <c r="G117" t="s">
        <v>131</v>
      </c>
      <c r="H117">
        <v>1</v>
      </c>
    </row>
    <row r="118" spans="1:8" x14ac:dyDescent="0.35">
      <c r="A118" s="23">
        <v>14</v>
      </c>
      <c r="B118" s="19">
        <v>0</v>
      </c>
      <c r="C118" s="19">
        <v>1</v>
      </c>
      <c r="D118" s="19">
        <v>1</v>
      </c>
      <c r="E118" t="s">
        <v>151</v>
      </c>
      <c r="F118" t="s">
        <v>788</v>
      </c>
      <c r="G118" t="s">
        <v>131</v>
      </c>
      <c r="H118">
        <v>1</v>
      </c>
    </row>
    <row r="119" spans="1:8" x14ac:dyDescent="0.35">
      <c r="A119" s="23">
        <v>14</v>
      </c>
      <c r="B119" s="19">
        <v>0</v>
      </c>
      <c r="C119" s="19">
        <v>1</v>
      </c>
      <c r="D119" s="19">
        <v>1</v>
      </c>
      <c r="E119" t="s">
        <v>151</v>
      </c>
      <c r="F119" t="s">
        <v>789</v>
      </c>
      <c r="G119" t="s">
        <v>131</v>
      </c>
      <c r="H119">
        <v>1</v>
      </c>
    </row>
    <row r="120" spans="1:8" x14ac:dyDescent="0.35">
      <c r="A120" s="23">
        <v>14</v>
      </c>
      <c r="B120" s="19">
        <v>0</v>
      </c>
      <c r="C120" s="19">
        <v>1</v>
      </c>
      <c r="D120" s="19">
        <v>1</v>
      </c>
      <c r="E120" t="s">
        <v>151</v>
      </c>
      <c r="F120" t="s">
        <v>713</v>
      </c>
      <c r="G120" t="s">
        <v>131</v>
      </c>
      <c r="H120">
        <v>1</v>
      </c>
    </row>
    <row r="121" spans="1:8" x14ac:dyDescent="0.35">
      <c r="A121" s="23">
        <v>14</v>
      </c>
      <c r="B121" s="19">
        <v>0</v>
      </c>
      <c r="C121" s="19">
        <v>1</v>
      </c>
      <c r="D121" s="19">
        <v>1</v>
      </c>
      <c r="E121" t="s">
        <v>151</v>
      </c>
      <c r="F121" t="s">
        <v>790</v>
      </c>
      <c r="G121" t="s">
        <v>131</v>
      </c>
      <c r="H121">
        <v>1</v>
      </c>
    </row>
    <row r="122" spans="1:8" x14ac:dyDescent="0.35">
      <c r="A122" s="23">
        <v>14</v>
      </c>
      <c r="B122" s="19">
        <v>0</v>
      </c>
      <c r="C122" s="19">
        <v>1</v>
      </c>
      <c r="D122" s="19">
        <v>1</v>
      </c>
      <c r="E122" t="s">
        <v>151</v>
      </c>
      <c r="F122" t="s">
        <v>791</v>
      </c>
      <c r="G122" t="s">
        <v>131</v>
      </c>
      <c r="H122">
        <v>1</v>
      </c>
    </row>
    <row r="123" spans="1:8" x14ac:dyDescent="0.35">
      <c r="A123" s="23">
        <v>14</v>
      </c>
      <c r="B123" s="19">
        <v>0</v>
      </c>
      <c r="C123" s="19">
        <v>1</v>
      </c>
      <c r="D123" s="19">
        <v>1</v>
      </c>
      <c r="E123" t="s">
        <v>151</v>
      </c>
      <c r="F123" t="s">
        <v>384</v>
      </c>
      <c r="G123" t="s">
        <v>131</v>
      </c>
      <c r="H123">
        <v>1</v>
      </c>
    </row>
    <row r="124" spans="1:8" x14ac:dyDescent="0.35">
      <c r="A124" s="23">
        <v>14</v>
      </c>
      <c r="B124" s="19">
        <v>0</v>
      </c>
      <c r="C124" s="19">
        <v>1</v>
      </c>
      <c r="D124" s="19">
        <v>1</v>
      </c>
      <c r="E124" t="s">
        <v>151</v>
      </c>
      <c r="F124" t="s">
        <v>792</v>
      </c>
      <c r="G124" t="s">
        <v>131</v>
      </c>
      <c r="H124">
        <v>1</v>
      </c>
    </row>
    <row r="125" spans="1:8" x14ac:dyDescent="0.35">
      <c r="A125" s="23">
        <v>14</v>
      </c>
      <c r="B125" s="19">
        <v>0</v>
      </c>
      <c r="C125" s="19">
        <v>1</v>
      </c>
      <c r="D125" s="19">
        <v>1</v>
      </c>
      <c r="E125" t="s">
        <v>151</v>
      </c>
      <c r="F125" t="s">
        <v>673</v>
      </c>
      <c r="G125" t="s">
        <v>131</v>
      </c>
      <c r="H125">
        <v>1</v>
      </c>
    </row>
    <row r="126" spans="1:8" x14ac:dyDescent="0.35">
      <c r="A126" s="23">
        <v>14</v>
      </c>
      <c r="B126" s="19">
        <v>0</v>
      </c>
      <c r="C126" s="19">
        <v>1</v>
      </c>
      <c r="D126" s="19">
        <v>1</v>
      </c>
      <c r="E126" t="s">
        <v>151</v>
      </c>
      <c r="F126" t="s">
        <v>793</v>
      </c>
      <c r="G126" t="s">
        <v>131</v>
      </c>
      <c r="H126">
        <v>1</v>
      </c>
    </row>
    <row r="127" spans="1:8" x14ac:dyDescent="0.35">
      <c r="A127" s="23">
        <v>14</v>
      </c>
      <c r="B127" s="19">
        <v>0</v>
      </c>
      <c r="C127" s="19">
        <v>1</v>
      </c>
      <c r="D127" s="19">
        <v>1</v>
      </c>
      <c r="E127" t="s">
        <v>151</v>
      </c>
      <c r="F127" t="s">
        <v>794</v>
      </c>
      <c r="G127" t="s">
        <v>131</v>
      </c>
      <c r="H127">
        <v>1</v>
      </c>
    </row>
    <row r="128" spans="1:8" x14ac:dyDescent="0.35">
      <c r="A128" s="23">
        <v>14</v>
      </c>
      <c r="B128" s="19">
        <v>0</v>
      </c>
      <c r="C128" s="19">
        <v>1</v>
      </c>
      <c r="D128" s="19">
        <v>1</v>
      </c>
      <c r="E128" t="s">
        <v>151</v>
      </c>
      <c r="F128" t="s">
        <v>795</v>
      </c>
      <c r="G128" t="s">
        <v>131</v>
      </c>
      <c r="H128">
        <v>1</v>
      </c>
    </row>
    <row r="129" spans="1:8" x14ac:dyDescent="0.35">
      <c r="A129" s="23">
        <v>14</v>
      </c>
      <c r="B129" s="19">
        <v>0</v>
      </c>
      <c r="C129" s="19">
        <v>1</v>
      </c>
      <c r="D129" s="19">
        <v>1</v>
      </c>
      <c r="E129" t="s">
        <v>151</v>
      </c>
      <c r="F129" t="s">
        <v>268</v>
      </c>
      <c r="G129" t="s">
        <v>131</v>
      </c>
      <c r="H129">
        <v>1</v>
      </c>
    </row>
    <row r="130" spans="1:8" x14ac:dyDescent="0.35">
      <c r="A130" s="23">
        <v>14</v>
      </c>
      <c r="B130" s="19">
        <v>0</v>
      </c>
      <c r="C130" s="19">
        <v>1</v>
      </c>
      <c r="D130" s="19">
        <v>1</v>
      </c>
      <c r="E130" t="s">
        <v>151</v>
      </c>
      <c r="F130" t="s">
        <v>333</v>
      </c>
      <c r="G130" t="s">
        <v>131</v>
      </c>
      <c r="H130">
        <v>1</v>
      </c>
    </row>
    <row r="131" spans="1:8" x14ac:dyDescent="0.35">
      <c r="A131" s="23">
        <v>14</v>
      </c>
      <c r="B131" s="19">
        <v>0</v>
      </c>
      <c r="C131" s="19">
        <v>1</v>
      </c>
      <c r="D131" s="19">
        <v>1</v>
      </c>
      <c r="E131" t="s">
        <v>151</v>
      </c>
      <c r="F131" t="s">
        <v>796</v>
      </c>
      <c r="G131" t="s">
        <v>131</v>
      </c>
      <c r="H131">
        <v>1</v>
      </c>
    </row>
    <row r="132" spans="1:8" x14ac:dyDescent="0.35">
      <c r="A132" s="23">
        <v>14</v>
      </c>
      <c r="B132" s="19">
        <v>0</v>
      </c>
      <c r="C132" s="19">
        <v>1</v>
      </c>
      <c r="D132" s="19">
        <v>1</v>
      </c>
      <c r="E132" t="s">
        <v>151</v>
      </c>
      <c r="F132" t="s">
        <v>797</v>
      </c>
      <c r="G132" t="s">
        <v>131</v>
      </c>
      <c r="H132">
        <v>1</v>
      </c>
    </row>
    <row r="133" spans="1:8" x14ac:dyDescent="0.35">
      <c r="A133" s="23">
        <v>14</v>
      </c>
      <c r="B133" s="19">
        <v>0</v>
      </c>
      <c r="C133" s="19">
        <v>1</v>
      </c>
      <c r="D133" s="19">
        <v>1</v>
      </c>
      <c r="E133" t="s">
        <v>151</v>
      </c>
      <c r="F133" t="s">
        <v>652</v>
      </c>
      <c r="G133" t="s">
        <v>131</v>
      </c>
      <c r="H133">
        <v>1</v>
      </c>
    </row>
    <row r="134" spans="1:8" x14ac:dyDescent="0.35">
      <c r="A134" s="23">
        <v>14</v>
      </c>
      <c r="B134" s="19">
        <v>0</v>
      </c>
      <c r="C134" s="19">
        <v>1</v>
      </c>
      <c r="D134" s="19">
        <v>1</v>
      </c>
      <c r="E134" t="s">
        <v>151</v>
      </c>
      <c r="F134" t="s">
        <v>798</v>
      </c>
      <c r="G134" t="s">
        <v>131</v>
      </c>
      <c r="H134">
        <v>1</v>
      </c>
    </row>
    <row r="135" spans="1:8" x14ac:dyDescent="0.35">
      <c r="A135" s="23">
        <v>14</v>
      </c>
      <c r="B135" s="19">
        <v>0</v>
      </c>
      <c r="C135" s="19">
        <v>1</v>
      </c>
      <c r="D135" s="19">
        <v>1</v>
      </c>
      <c r="E135" t="s">
        <v>151</v>
      </c>
      <c r="F135" t="s">
        <v>719</v>
      </c>
      <c r="G135" t="s">
        <v>131</v>
      </c>
      <c r="H135">
        <v>1</v>
      </c>
    </row>
    <row r="136" spans="1:8" x14ac:dyDescent="0.35">
      <c r="A136" s="23">
        <v>14</v>
      </c>
      <c r="B136" s="19">
        <v>0</v>
      </c>
      <c r="C136" s="19">
        <v>1</v>
      </c>
      <c r="D136" s="19">
        <v>1</v>
      </c>
      <c r="E136" t="s">
        <v>151</v>
      </c>
      <c r="F136" t="s">
        <v>799</v>
      </c>
      <c r="G136" t="s">
        <v>131</v>
      </c>
      <c r="H136">
        <v>1</v>
      </c>
    </row>
    <row r="137" spans="1:8" x14ac:dyDescent="0.35">
      <c r="A137" s="23">
        <v>14</v>
      </c>
      <c r="B137" s="19">
        <v>0</v>
      </c>
      <c r="C137" s="19">
        <v>1</v>
      </c>
      <c r="D137" s="19">
        <v>1</v>
      </c>
      <c r="E137" t="s">
        <v>151</v>
      </c>
      <c r="F137" t="s">
        <v>800</v>
      </c>
      <c r="G137" t="s">
        <v>131</v>
      </c>
      <c r="H137">
        <v>1</v>
      </c>
    </row>
    <row r="138" spans="1:8" x14ac:dyDescent="0.35">
      <c r="A138" s="23">
        <v>14</v>
      </c>
      <c r="B138" s="19">
        <v>0</v>
      </c>
      <c r="C138" s="19">
        <v>1</v>
      </c>
      <c r="D138" s="19">
        <v>1</v>
      </c>
      <c r="E138" t="s">
        <v>151</v>
      </c>
      <c r="F138" t="s">
        <v>801</v>
      </c>
      <c r="G138" t="s">
        <v>131</v>
      </c>
      <c r="H138">
        <v>1</v>
      </c>
    </row>
    <row r="139" spans="1:8" x14ac:dyDescent="0.35">
      <c r="A139" s="23">
        <v>14</v>
      </c>
      <c r="B139" s="19">
        <v>0</v>
      </c>
      <c r="C139" s="19">
        <v>1</v>
      </c>
      <c r="D139" s="19">
        <v>1</v>
      </c>
      <c r="E139" t="s">
        <v>151</v>
      </c>
      <c r="F139" t="s">
        <v>692</v>
      </c>
      <c r="G139" t="s">
        <v>131</v>
      </c>
      <c r="H139">
        <v>1</v>
      </c>
    </row>
    <row r="140" spans="1:8" x14ac:dyDescent="0.35">
      <c r="A140" s="23">
        <v>14</v>
      </c>
      <c r="B140" s="19">
        <v>0</v>
      </c>
      <c r="C140" s="19">
        <v>1</v>
      </c>
      <c r="D140" s="19">
        <v>1</v>
      </c>
      <c r="E140" t="s">
        <v>151</v>
      </c>
      <c r="F140" t="s">
        <v>802</v>
      </c>
      <c r="G140" t="s">
        <v>131</v>
      </c>
      <c r="H140">
        <v>1</v>
      </c>
    </row>
    <row r="141" spans="1:8" x14ac:dyDescent="0.35">
      <c r="A141" s="23">
        <v>14</v>
      </c>
      <c r="B141" s="19">
        <v>0</v>
      </c>
      <c r="C141" s="19">
        <v>1</v>
      </c>
      <c r="D141" s="19">
        <v>1</v>
      </c>
      <c r="E141" t="s">
        <v>151</v>
      </c>
      <c r="F141" t="s">
        <v>726</v>
      </c>
      <c r="G141" t="s">
        <v>131</v>
      </c>
      <c r="H141">
        <v>1</v>
      </c>
    </row>
    <row r="142" spans="1:8" x14ac:dyDescent="0.35">
      <c r="A142" s="23">
        <v>14</v>
      </c>
      <c r="B142" s="19">
        <v>0</v>
      </c>
      <c r="C142" s="19">
        <v>1</v>
      </c>
      <c r="D142" s="19">
        <v>1</v>
      </c>
      <c r="E142" t="s">
        <v>151</v>
      </c>
      <c r="F142" t="s">
        <v>803</v>
      </c>
      <c r="G142" t="s">
        <v>131</v>
      </c>
      <c r="H142">
        <v>1</v>
      </c>
    </row>
    <row r="143" spans="1:8" x14ac:dyDescent="0.35">
      <c r="A143" s="23">
        <v>14</v>
      </c>
      <c r="B143" s="19">
        <v>0</v>
      </c>
      <c r="C143" s="19">
        <v>1</v>
      </c>
      <c r="D143" s="19">
        <v>1</v>
      </c>
      <c r="E143" t="s">
        <v>151</v>
      </c>
      <c r="F143" t="s">
        <v>804</v>
      </c>
      <c r="G143" t="s">
        <v>131</v>
      </c>
      <c r="H143">
        <v>1</v>
      </c>
    </row>
    <row r="144" spans="1:8" x14ac:dyDescent="0.35">
      <c r="A144" s="23">
        <v>14</v>
      </c>
      <c r="B144" s="19">
        <v>0</v>
      </c>
      <c r="C144" s="19">
        <v>1</v>
      </c>
      <c r="D144" s="19">
        <v>1</v>
      </c>
      <c r="E144" t="s">
        <v>151</v>
      </c>
      <c r="F144" t="s">
        <v>805</v>
      </c>
      <c r="G144" t="s">
        <v>131</v>
      </c>
      <c r="H144">
        <v>1</v>
      </c>
    </row>
    <row r="145" spans="1:8" x14ac:dyDescent="0.35">
      <c r="A145" s="23">
        <v>14</v>
      </c>
      <c r="B145" s="19">
        <v>0</v>
      </c>
      <c r="C145" s="19">
        <v>1</v>
      </c>
      <c r="D145" s="19">
        <v>1</v>
      </c>
      <c r="E145" t="s">
        <v>151</v>
      </c>
      <c r="F145" t="s">
        <v>688</v>
      </c>
      <c r="G145" t="s">
        <v>131</v>
      </c>
      <c r="H145">
        <v>1</v>
      </c>
    </row>
    <row r="146" spans="1:8" x14ac:dyDescent="0.35">
      <c r="A146" s="23">
        <v>14</v>
      </c>
      <c r="B146" s="19">
        <v>0</v>
      </c>
      <c r="C146" s="19">
        <v>1</v>
      </c>
      <c r="D146" s="19">
        <v>1</v>
      </c>
      <c r="E146" t="s">
        <v>151</v>
      </c>
      <c r="F146" t="s">
        <v>806</v>
      </c>
      <c r="G146" t="s">
        <v>131</v>
      </c>
      <c r="H146">
        <v>1</v>
      </c>
    </row>
    <row r="147" spans="1:8" x14ac:dyDescent="0.35">
      <c r="A147" s="23">
        <v>14</v>
      </c>
      <c r="B147" s="19">
        <v>0</v>
      </c>
      <c r="C147" s="19">
        <v>1</v>
      </c>
      <c r="D147" s="19">
        <v>1</v>
      </c>
      <c r="E147" t="s">
        <v>151</v>
      </c>
      <c r="F147" t="s">
        <v>807</v>
      </c>
      <c r="G147" t="s">
        <v>131</v>
      </c>
      <c r="H147">
        <v>1</v>
      </c>
    </row>
    <row r="148" spans="1:8" x14ac:dyDescent="0.35">
      <c r="A148" s="23">
        <v>14</v>
      </c>
      <c r="B148" s="19">
        <v>0</v>
      </c>
      <c r="C148" s="19">
        <v>1</v>
      </c>
      <c r="D148" s="19">
        <v>1</v>
      </c>
      <c r="E148" t="s">
        <v>151</v>
      </c>
      <c r="F148" t="s">
        <v>668</v>
      </c>
      <c r="G148" t="s">
        <v>131</v>
      </c>
      <c r="H148">
        <v>1</v>
      </c>
    </row>
    <row r="149" spans="1:8" x14ac:dyDescent="0.35">
      <c r="A149" s="23">
        <v>14</v>
      </c>
      <c r="B149" s="19">
        <v>0</v>
      </c>
      <c r="C149" s="19">
        <v>1</v>
      </c>
      <c r="D149" s="19">
        <v>1</v>
      </c>
      <c r="E149" t="s">
        <v>151</v>
      </c>
      <c r="F149" t="s">
        <v>808</v>
      </c>
      <c r="G149" t="s">
        <v>131</v>
      </c>
      <c r="H149">
        <v>1</v>
      </c>
    </row>
    <row r="150" spans="1:8" x14ac:dyDescent="0.35">
      <c r="A150" s="23">
        <v>14</v>
      </c>
      <c r="B150" s="19">
        <v>0</v>
      </c>
      <c r="C150" s="19">
        <v>1</v>
      </c>
      <c r="D150" s="19">
        <v>1</v>
      </c>
      <c r="E150" t="s">
        <v>151</v>
      </c>
      <c r="F150" t="s">
        <v>718</v>
      </c>
      <c r="G150" t="s">
        <v>131</v>
      </c>
      <c r="H150">
        <v>1</v>
      </c>
    </row>
    <row r="151" spans="1:8" x14ac:dyDescent="0.35">
      <c r="A151" s="23">
        <v>14</v>
      </c>
      <c r="B151" s="19">
        <v>0</v>
      </c>
      <c r="C151" s="19">
        <v>1</v>
      </c>
      <c r="D151" s="19">
        <v>1</v>
      </c>
      <c r="E151" t="s">
        <v>151</v>
      </c>
      <c r="F151" t="s">
        <v>675</v>
      </c>
      <c r="G151" t="s">
        <v>131</v>
      </c>
      <c r="H151">
        <v>1</v>
      </c>
    </row>
    <row r="152" spans="1:8" x14ac:dyDescent="0.35">
      <c r="A152" s="23">
        <v>14</v>
      </c>
      <c r="B152" s="19">
        <v>0</v>
      </c>
      <c r="C152" s="19">
        <v>1</v>
      </c>
      <c r="D152" s="19">
        <v>1</v>
      </c>
      <c r="E152" t="s">
        <v>151</v>
      </c>
      <c r="F152" t="s">
        <v>809</v>
      </c>
      <c r="G152" t="s">
        <v>131</v>
      </c>
      <c r="H152">
        <v>1</v>
      </c>
    </row>
    <row r="153" spans="1:8" x14ac:dyDescent="0.35">
      <c r="A153" s="23">
        <v>14</v>
      </c>
      <c r="B153" s="19">
        <v>0</v>
      </c>
      <c r="C153" s="19">
        <v>1</v>
      </c>
      <c r="D153" s="19">
        <v>1</v>
      </c>
      <c r="E153" t="s">
        <v>151</v>
      </c>
      <c r="F153" t="s">
        <v>810</v>
      </c>
      <c r="G153" t="s">
        <v>131</v>
      </c>
      <c r="H153">
        <v>1</v>
      </c>
    </row>
    <row r="154" spans="1:8" x14ac:dyDescent="0.35">
      <c r="A154" s="23">
        <v>14</v>
      </c>
      <c r="B154" s="19">
        <v>0</v>
      </c>
      <c r="C154" s="19">
        <v>1</v>
      </c>
      <c r="D154" s="19">
        <v>1</v>
      </c>
      <c r="E154" t="s">
        <v>151</v>
      </c>
      <c r="F154" t="s">
        <v>703</v>
      </c>
      <c r="G154" t="s">
        <v>131</v>
      </c>
      <c r="H154">
        <v>1</v>
      </c>
    </row>
    <row r="155" spans="1:8" x14ac:dyDescent="0.35">
      <c r="A155" s="23">
        <v>14</v>
      </c>
      <c r="B155" s="19">
        <v>0</v>
      </c>
      <c r="C155" s="19">
        <v>1</v>
      </c>
      <c r="D155" s="19">
        <v>1</v>
      </c>
      <c r="E155" t="s">
        <v>151</v>
      </c>
      <c r="F155" t="s">
        <v>811</v>
      </c>
      <c r="G155" t="s">
        <v>131</v>
      </c>
      <c r="H155">
        <v>1</v>
      </c>
    </row>
    <row r="156" spans="1:8" x14ac:dyDescent="0.35">
      <c r="A156" s="23">
        <v>14</v>
      </c>
      <c r="B156" s="19">
        <v>0</v>
      </c>
      <c r="C156" s="19">
        <v>1</v>
      </c>
      <c r="D156" s="19">
        <v>1</v>
      </c>
      <c r="E156" t="s">
        <v>151</v>
      </c>
      <c r="F156" t="s">
        <v>812</v>
      </c>
      <c r="G156" t="s">
        <v>131</v>
      </c>
      <c r="H156">
        <v>1</v>
      </c>
    </row>
    <row r="157" spans="1:8" x14ac:dyDescent="0.35">
      <c r="A157" s="23">
        <v>14</v>
      </c>
      <c r="B157" s="19">
        <v>0</v>
      </c>
      <c r="C157" s="19">
        <v>1</v>
      </c>
      <c r="D157" s="19">
        <v>1</v>
      </c>
      <c r="E157" t="s">
        <v>144</v>
      </c>
      <c r="F157" t="s">
        <v>141</v>
      </c>
      <c r="G157" t="s">
        <v>131</v>
      </c>
      <c r="H157">
        <v>38</v>
      </c>
    </row>
    <row r="158" spans="1:8" x14ac:dyDescent="0.35">
      <c r="A158" s="23">
        <v>14</v>
      </c>
      <c r="B158" s="19">
        <v>0</v>
      </c>
      <c r="C158" s="19">
        <v>1</v>
      </c>
      <c r="D158" s="19">
        <v>1</v>
      </c>
      <c r="E158" t="s">
        <v>144</v>
      </c>
      <c r="F158" t="s">
        <v>247</v>
      </c>
      <c r="G158" t="s">
        <v>131</v>
      </c>
      <c r="H158">
        <v>497</v>
      </c>
    </row>
    <row r="159" spans="1:8" x14ac:dyDescent="0.35">
      <c r="A159" s="23">
        <v>14</v>
      </c>
      <c r="B159" s="19">
        <v>0</v>
      </c>
      <c r="C159" s="19">
        <v>1</v>
      </c>
      <c r="D159" s="19">
        <v>1</v>
      </c>
      <c r="E159" t="s">
        <v>144</v>
      </c>
      <c r="F159" t="s">
        <v>245</v>
      </c>
      <c r="G159" t="s">
        <v>131</v>
      </c>
      <c r="H159">
        <v>55</v>
      </c>
    </row>
    <row r="160" spans="1:8" x14ac:dyDescent="0.35">
      <c r="A160" s="23">
        <v>14</v>
      </c>
      <c r="B160" s="19">
        <v>0</v>
      </c>
      <c r="C160" s="19">
        <v>1</v>
      </c>
      <c r="D160" s="19">
        <v>1</v>
      </c>
      <c r="E160" t="s">
        <v>144</v>
      </c>
      <c r="F160" t="s">
        <v>244</v>
      </c>
      <c r="G160" t="s">
        <v>131</v>
      </c>
      <c r="H160">
        <v>15</v>
      </c>
    </row>
    <row r="161" spans="1:8" x14ac:dyDescent="0.35">
      <c r="A161" s="23">
        <v>14</v>
      </c>
      <c r="B161" s="19">
        <v>0</v>
      </c>
      <c r="C161" s="19">
        <v>1</v>
      </c>
      <c r="D161" s="19">
        <v>1</v>
      </c>
      <c r="E161" t="s">
        <v>144</v>
      </c>
      <c r="F161" t="s">
        <v>243</v>
      </c>
      <c r="G161" t="s">
        <v>131</v>
      </c>
      <c r="H161">
        <v>6</v>
      </c>
    </row>
    <row r="162" spans="1:8" x14ac:dyDescent="0.35">
      <c r="A162" s="23">
        <v>14</v>
      </c>
      <c r="B162" s="19">
        <v>0</v>
      </c>
      <c r="C162" s="19">
        <v>1</v>
      </c>
      <c r="D162" s="19">
        <v>1</v>
      </c>
      <c r="E162" t="s">
        <v>140</v>
      </c>
      <c r="F162" t="s">
        <v>242</v>
      </c>
      <c r="G162" t="s">
        <v>131</v>
      </c>
      <c r="H162">
        <v>577</v>
      </c>
    </row>
    <row r="163" spans="1:8" x14ac:dyDescent="0.35">
      <c r="A163" s="23">
        <v>14</v>
      </c>
      <c r="B163" s="19">
        <v>0</v>
      </c>
      <c r="C163" s="19">
        <v>1</v>
      </c>
      <c r="D163" s="19">
        <v>1</v>
      </c>
      <c r="E163" t="s">
        <v>140</v>
      </c>
      <c r="F163" t="s">
        <v>141</v>
      </c>
      <c r="G163" t="s">
        <v>131</v>
      </c>
      <c r="H163">
        <v>7</v>
      </c>
    </row>
    <row r="164" spans="1:8" x14ac:dyDescent="0.35">
      <c r="A164" s="23">
        <v>14</v>
      </c>
      <c r="B164" s="19">
        <v>0</v>
      </c>
      <c r="C164" s="19">
        <v>1</v>
      </c>
      <c r="D164" s="19">
        <v>1</v>
      </c>
      <c r="E164" t="s">
        <v>140</v>
      </c>
      <c r="F164" t="s">
        <v>241</v>
      </c>
      <c r="G164" t="s">
        <v>131</v>
      </c>
      <c r="H164">
        <v>27</v>
      </c>
    </row>
    <row r="165" spans="1:8" x14ac:dyDescent="0.35">
      <c r="A165" s="23">
        <v>14</v>
      </c>
      <c r="B165" s="19">
        <v>0</v>
      </c>
      <c r="C165" s="19">
        <v>1</v>
      </c>
      <c r="D165" s="19">
        <v>1</v>
      </c>
      <c r="E165" t="s">
        <v>142</v>
      </c>
      <c r="F165" s="5" t="s">
        <v>185</v>
      </c>
      <c r="G165" t="s">
        <v>131</v>
      </c>
      <c r="H165">
        <v>611</v>
      </c>
    </row>
    <row r="166" spans="1:8" x14ac:dyDescent="0.35">
      <c r="A166" s="23">
        <v>14</v>
      </c>
      <c r="B166" s="19">
        <v>0</v>
      </c>
      <c r="C166" s="19">
        <v>1</v>
      </c>
      <c r="D166" s="19">
        <v>1</v>
      </c>
      <c r="E166" t="s">
        <v>145</v>
      </c>
      <c r="F166" t="s">
        <v>146</v>
      </c>
      <c r="G166" t="s">
        <v>131</v>
      </c>
      <c r="H166">
        <v>278</v>
      </c>
    </row>
    <row r="167" spans="1:8" x14ac:dyDescent="0.35">
      <c r="A167" s="23">
        <v>14</v>
      </c>
      <c r="B167" s="19">
        <v>0</v>
      </c>
      <c r="C167" s="19">
        <v>1</v>
      </c>
      <c r="D167" s="19">
        <v>1</v>
      </c>
      <c r="E167" t="s">
        <v>145</v>
      </c>
      <c r="F167" t="s">
        <v>147</v>
      </c>
      <c r="G167" t="s">
        <v>131</v>
      </c>
      <c r="H167">
        <v>333</v>
      </c>
    </row>
    <row r="168" spans="1:8" x14ac:dyDescent="0.35">
      <c r="A168" s="23">
        <v>14</v>
      </c>
      <c r="B168" s="19">
        <v>0</v>
      </c>
      <c r="C168" s="19">
        <v>1</v>
      </c>
      <c r="D168" s="2">
        <v>0</v>
      </c>
      <c r="E168" t="s">
        <v>178</v>
      </c>
      <c r="F168" s="35" t="s">
        <v>100</v>
      </c>
      <c r="G168" t="s">
        <v>179</v>
      </c>
    </row>
    <row r="169" spans="1:8" x14ac:dyDescent="0.35">
      <c r="A169" s="23">
        <v>14</v>
      </c>
      <c r="B169" s="19">
        <v>0</v>
      </c>
      <c r="C169" s="19">
        <v>1</v>
      </c>
      <c r="D169" s="19">
        <v>1</v>
      </c>
      <c r="E169" t="s">
        <v>176</v>
      </c>
      <c r="F169" s="5" t="s">
        <v>185</v>
      </c>
      <c r="G169" t="s">
        <v>131</v>
      </c>
      <c r="H169">
        <v>1448</v>
      </c>
    </row>
    <row r="170" spans="1:8" x14ac:dyDescent="0.35">
      <c r="A170" s="23">
        <v>14</v>
      </c>
      <c r="B170" s="19">
        <v>0</v>
      </c>
      <c r="C170" s="19">
        <v>1</v>
      </c>
      <c r="D170" s="19">
        <v>1</v>
      </c>
      <c r="E170" t="s">
        <v>190</v>
      </c>
      <c r="F170" t="s">
        <v>32</v>
      </c>
      <c r="G170" t="s">
        <v>131</v>
      </c>
      <c r="H170">
        <v>609</v>
      </c>
    </row>
    <row r="171" spans="1:8" x14ac:dyDescent="0.35">
      <c r="A171" s="23">
        <v>14</v>
      </c>
      <c r="B171" s="19">
        <v>0</v>
      </c>
      <c r="C171" s="19">
        <v>1</v>
      </c>
      <c r="D171" s="19">
        <v>1</v>
      </c>
      <c r="E171" t="s">
        <v>190</v>
      </c>
      <c r="F171" t="s">
        <v>191</v>
      </c>
      <c r="G171" t="s">
        <v>131</v>
      </c>
      <c r="H171">
        <v>839</v>
      </c>
    </row>
    <row r="172" spans="1:8" x14ac:dyDescent="0.35">
      <c r="A172" s="23">
        <v>14</v>
      </c>
      <c r="B172" s="19">
        <v>0</v>
      </c>
      <c r="C172" s="19">
        <v>1</v>
      </c>
      <c r="D172" s="19">
        <v>1</v>
      </c>
      <c r="E172" t="s">
        <v>172</v>
      </c>
      <c r="F172" t="s">
        <v>813</v>
      </c>
      <c r="G172" t="s">
        <v>131</v>
      </c>
      <c r="H172">
        <v>1150</v>
      </c>
    </row>
    <row r="173" spans="1:8" x14ac:dyDescent="0.35">
      <c r="A173" s="23">
        <v>14</v>
      </c>
      <c r="B173" s="19">
        <v>0</v>
      </c>
      <c r="C173" s="19">
        <v>1</v>
      </c>
      <c r="D173" s="19">
        <v>1</v>
      </c>
      <c r="E173" t="s">
        <v>172</v>
      </c>
      <c r="F173" t="s">
        <v>173</v>
      </c>
      <c r="G173" t="s">
        <v>131</v>
      </c>
      <c r="H173">
        <v>963</v>
      </c>
    </row>
    <row r="174" spans="1:8" x14ac:dyDescent="0.35">
      <c r="A174" s="23">
        <v>14</v>
      </c>
      <c r="B174" s="19">
        <v>0</v>
      </c>
      <c r="C174" s="19">
        <v>1</v>
      </c>
      <c r="D174" s="19">
        <v>1</v>
      </c>
      <c r="E174" t="s">
        <v>172</v>
      </c>
      <c r="F174" t="s">
        <v>174</v>
      </c>
      <c r="G174" t="s">
        <v>131</v>
      </c>
      <c r="H174">
        <v>98</v>
      </c>
    </row>
    <row r="175" spans="1:8" x14ac:dyDescent="0.35">
      <c r="A175" s="23">
        <v>14</v>
      </c>
      <c r="B175" s="19">
        <v>0</v>
      </c>
      <c r="C175" s="19">
        <v>1</v>
      </c>
      <c r="D175" s="19">
        <v>1</v>
      </c>
      <c r="E175" t="s">
        <v>172</v>
      </c>
      <c r="F175" t="s">
        <v>240</v>
      </c>
      <c r="G175" t="s">
        <v>131</v>
      </c>
      <c r="H175">
        <v>4</v>
      </c>
    </row>
    <row r="176" spans="1:8" x14ac:dyDescent="0.35">
      <c r="A176" s="23">
        <v>14</v>
      </c>
      <c r="B176" s="19">
        <v>0</v>
      </c>
      <c r="C176" s="19">
        <v>1</v>
      </c>
      <c r="D176" s="19">
        <v>1</v>
      </c>
      <c r="E176" t="s">
        <v>148</v>
      </c>
      <c r="F176" t="s">
        <v>141</v>
      </c>
      <c r="G176" t="s">
        <v>131</v>
      </c>
      <c r="H176">
        <v>116</v>
      </c>
    </row>
    <row r="177" spans="1:8" x14ac:dyDescent="0.35">
      <c r="A177" s="23">
        <v>14</v>
      </c>
      <c r="B177" s="19">
        <v>0</v>
      </c>
      <c r="C177" s="19">
        <v>1</v>
      </c>
      <c r="D177" s="19">
        <v>1</v>
      </c>
      <c r="E177" t="s">
        <v>148</v>
      </c>
      <c r="F177" t="s">
        <v>149</v>
      </c>
      <c r="G177" t="s">
        <v>131</v>
      </c>
      <c r="H177">
        <v>112</v>
      </c>
    </row>
    <row r="178" spans="1:8" x14ac:dyDescent="0.35">
      <c r="A178" s="23">
        <v>14</v>
      </c>
      <c r="B178" s="19">
        <v>0</v>
      </c>
      <c r="C178" s="19">
        <v>1</v>
      </c>
      <c r="D178" s="19">
        <v>1</v>
      </c>
      <c r="E178" t="s">
        <v>148</v>
      </c>
      <c r="F178" t="s">
        <v>604</v>
      </c>
      <c r="G178" t="s">
        <v>131</v>
      </c>
      <c r="H178">
        <v>20</v>
      </c>
    </row>
    <row r="179" spans="1:8" x14ac:dyDescent="0.35">
      <c r="A179" s="23">
        <v>14</v>
      </c>
      <c r="B179" s="19">
        <v>0</v>
      </c>
      <c r="C179" s="19">
        <v>1</v>
      </c>
      <c r="D179" s="19">
        <v>1</v>
      </c>
      <c r="E179" t="s">
        <v>148</v>
      </c>
      <c r="F179" t="s">
        <v>232</v>
      </c>
      <c r="G179" t="s">
        <v>131</v>
      </c>
      <c r="H179">
        <v>19</v>
      </c>
    </row>
    <row r="180" spans="1:8" x14ac:dyDescent="0.35">
      <c r="A180" s="23">
        <v>14</v>
      </c>
      <c r="B180" s="19">
        <v>0</v>
      </c>
      <c r="C180" s="19">
        <v>1</v>
      </c>
      <c r="D180" s="19">
        <v>1</v>
      </c>
      <c r="E180" t="s">
        <v>148</v>
      </c>
      <c r="F180" t="s">
        <v>814</v>
      </c>
      <c r="G180" t="s">
        <v>131</v>
      </c>
      <c r="H180">
        <v>15</v>
      </c>
    </row>
    <row r="181" spans="1:8" x14ac:dyDescent="0.35">
      <c r="A181" s="23">
        <v>14</v>
      </c>
      <c r="B181" s="19">
        <v>0</v>
      </c>
      <c r="C181" s="19">
        <v>1</v>
      </c>
      <c r="D181" s="19">
        <v>1</v>
      </c>
      <c r="E181" t="s">
        <v>148</v>
      </c>
      <c r="F181" t="s">
        <v>233</v>
      </c>
      <c r="G181" t="s">
        <v>131</v>
      </c>
      <c r="H181">
        <v>13</v>
      </c>
    </row>
    <row r="182" spans="1:8" x14ac:dyDescent="0.35">
      <c r="A182" s="23">
        <v>14</v>
      </c>
      <c r="B182" s="19">
        <v>0</v>
      </c>
      <c r="C182" s="19">
        <v>1</v>
      </c>
      <c r="D182" s="19">
        <v>1</v>
      </c>
      <c r="E182" t="s">
        <v>148</v>
      </c>
      <c r="F182" t="s">
        <v>429</v>
      </c>
      <c r="G182" t="s">
        <v>131</v>
      </c>
      <c r="H182">
        <v>12</v>
      </c>
    </row>
    <row r="183" spans="1:8" x14ac:dyDescent="0.35">
      <c r="A183" s="23">
        <v>14</v>
      </c>
      <c r="B183" s="19">
        <v>0</v>
      </c>
      <c r="C183" s="19">
        <v>1</v>
      </c>
      <c r="D183" s="19">
        <v>1</v>
      </c>
      <c r="E183" t="s">
        <v>148</v>
      </c>
      <c r="F183" t="s">
        <v>815</v>
      </c>
      <c r="G183" t="s">
        <v>131</v>
      </c>
      <c r="H183">
        <v>11</v>
      </c>
    </row>
    <row r="184" spans="1:8" x14ac:dyDescent="0.35">
      <c r="A184" s="23">
        <v>14</v>
      </c>
      <c r="B184" s="19">
        <v>0</v>
      </c>
      <c r="C184" s="19">
        <v>1</v>
      </c>
      <c r="D184" s="19">
        <v>1</v>
      </c>
      <c r="E184" t="s">
        <v>148</v>
      </c>
      <c r="F184" t="s">
        <v>816</v>
      </c>
      <c r="G184" t="s">
        <v>131</v>
      </c>
      <c r="H184">
        <v>11</v>
      </c>
    </row>
    <row r="185" spans="1:8" x14ac:dyDescent="0.35">
      <c r="A185" s="23">
        <v>14</v>
      </c>
      <c r="B185" s="19">
        <v>0</v>
      </c>
      <c r="C185" s="19">
        <v>1</v>
      </c>
      <c r="D185" s="19">
        <v>1</v>
      </c>
      <c r="E185" t="s">
        <v>148</v>
      </c>
      <c r="F185" t="s">
        <v>817</v>
      </c>
      <c r="G185" t="s">
        <v>131</v>
      </c>
      <c r="H185">
        <v>11</v>
      </c>
    </row>
    <row r="186" spans="1:8" x14ac:dyDescent="0.35">
      <c r="A186" s="23">
        <v>14</v>
      </c>
      <c r="B186" s="19">
        <v>0</v>
      </c>
      <c r="C186" s="19">
        <v>1</v>
      </c>
      <c r="D186" s="19">
        <v>1</v>
      </c>
      <c r="E186" t="s">
        <v>148</v>
      </c>
      <c r="F186" t="s">
        <v>818</v>
      </c>
      <c r="G186" t="s">
        <v>131</v>
      </c>
      <c r="H186">
        <v>10</v>
      </c>
    </row>
    <row r="187" spans="1:8" x14ac:dyDescent="0.35">
      <c r="A187" s="23">
        <v>14</v>
      </c>
      <c r="B187" s="19">
        <v>0</v>
      </c>
      <c r="C187" s="19">
        <v>1</v>
      </c>
      <c r="D187" s="19">
        <v>1</v>
      </c>
      <c r="E187" t="s">
        <v>148</v>
      </c>
      <c r="F187" t="s">
        <v>406</v>
      </c>
      <c r="G187" t="s">
        <v>131</v>
      </c>
      <c r="H187">
        <v>9</v>
      </c>
    </row>
    <row r="188" spans="1:8" x14ac:dyDescent="0.35">
      <c r="A188" s="23">
        <v>14</v>
      </c>
      <c r="B188" s="19">
        <v>0</v>
      </c>
      <c r="C188" s="19">
        <v>1</v>
      </c>
      <c r="D188" s="19">
        <v>1</v>
      </c>
      <c r="E188" t="s">
        <v>148</v>
      </c>
      <c r="F188" t="s">
        <v>819</v>
      </c>
      <c r="G188" t="s">
        <v>131</v>
      </c>
      <c r="H188">
        <v>8</v>
      </c>
    </row>
    <row r="189" spans="1:8" x14ac:dyDescent="0.35">
      <c r="A189" s="23">
        <v>14</v>
      </c>
      <c r="B189" s="19">
        <v>0</v>
      </c>
      <c r="C189" s="19">
        <v>1</v>
      </c>
      <c r="D189" s="19">
        <v>1</v>
      </c>
      <c r="E189" t="s">
        <v>148</v>
      </c>
      <c r="F189" t="s">
        <v>820</v>
      </c>
      <c r="G189" t="s">
        <v>131</v>
      </c>
      <c r="H189">
        <v>8</v>
      </c>
    </row>
    <row r="190" spans="1:8" x14ac:dyDescent="0.35">
      <c r="A190" s="23">
        <v>14</v>
      </c>
      <c r="B190" s="19">
        <v>0</v>
      </c>
      <c r="C190" s="19">
        <v>1</v>
      </c>
      <c r="D190" s="19">
        <v>1</v>
      </c>
      <c r="E190" t="s">
        <v>148</v>
      </c>
      <c r="F190" t="s">
        <v>821</v>
      </c>
      <c r="G190" t="s">
        <v>131</v>
      </c>
      <c r="H190">
        <v>8</v>
      </c>
    </row>
    <row r="191" spans="1:8" x14ac:dyDescent="0.35">
      <c r="A191" s="23">
        <v>14</v>
      </c>
      <c r="B191" s="19">
        <v>0</v>
      </c>
      <c r="C191" s="19">
        <v>1</v>
      </c>
      <c r="D191" s="19">
        <v>1</v>
      </c>
      <c r="E191" t="s">
        <v>148</v>
      </c>
      <c r="F191" t="s">
        <v>822</v>
      </c>
      <c r="G191" t="s">
        <v>131</v>
      </c>
      <c r="H191">
        <v>8</v>
      </c>
    </row>
    <row r="192" spans="1:8" x14ac:dyDescent="0.35">
      <c r="A192" s="23">
        <v>14</v>
      </c>
      <c r="B192" s="19">
        <v>0</v>
      </c>
      <c r="C192" s="19">
        <v>1</v>
      </c>
      <c r="D192" s="19">
        <v>1</v>
      </c>
      <c r="E192" t="s">
        <v>148</v>
      </c>
      <c r="F192" t="s">
        <v>823</v>
      </c>
      <c r="G192" t="s">
        <v>131</v>
      </c>
      <c r="H192">
        <v>7</v>
      </c>
    </row>
    <row r="193" spans="1:8" x14ac:dyDescent="0.35">
      <c r="A193" s="23">
        <v>14</v>
      </c>
      <c r="B193" s="19">
        <v>0</v>
      </c>
      <c r="C193" s="19">
        <v>1</v>
      </c>
      <c r="D193" s="19">
        <v>1</v>
      </c>
      <c r="E193" t="s">
        <v>148</v>
      </c>
      <c r="F193" t="s">
        <v>824</v>
      </c>
      <c r="G193" t="s">
        <v>131</v>
      </c>
      <c r="H193">
        <v>7</v>
      </c>
    </row>
    <row r="194" spans="1:8" x14ac:dyDescent="0.35">
      <c r="A194" s="23">
        <v>14</v>
      </c>
      <c r="B194" s="19">
        <v>0</v>
      </c>
      <c r="C194" s="19">
        <v>1</v>
      </c>
      <c r="D194" s="19">
        <v>1</v>
      </c>
      <c r="E194" t="s">
        <v>148</v>
      </c>
      <c r="F194" t="s">
        <v>825</v>
      </c>
      <c r="G194" t="s">
        <v>131</v>
      </c>
      <c r="H194">
        <v>6</v>
      </c>
    </row>
    <row r="195" spans="1:8" x14ac:dyDescent="0.35">
      <c r="A195" s="23">
        <v>14</v>
      </c>
      <c r="B195" s="19">
        <v>0</v>
      </c>
      <c r="C195" s="19">
        <v>1</v>
      </c>
      <c r="D195" s="19">
        <v>1</v>
      </c>
      <c r="E195" t="s">
        <v>148</v>
      </c>
      <c r="F195" t="s">
        <v>826</v>
      </c>
      <c r="G195" t="s">
        <v>131</v>
      </c>
      <c r="H195">
        <v>6</v>
      </c>
    </row>
    <row r="196" spans="1:8" x14ac:dyDescent="0.35">
      <c r="A196" s="23">
        <v>14</v>
      </c>
      <c r="B196" s="19">
        <v>0</v>
      </c>
      <c r="C196" s="19">
        <v>1</v>
      </c>
      <c r="D196" s="19">
        <v>1</v>
      </c>
      <c r="E196" t="s">
        <v>148</v>
      </c>
      <c r="F196" t="s">
        <v>827</v>
      </c>
      <c r="G196" t="s">
        <v>131</v>
      </c>
      <c r="H196">
        <v>6</v>
      </c>
    </row>
    <row r="197" spans="1:8" x14ac:dyDescent="0.35">
      <c r="A197" s="23">
        <v>14</v>
      </c>
      <c r="B197" s="19">
        <v>0</v>
      </c>
      <c r="C197" s="19">
        <v>1</v>
      </c>
      <c r="D197" s="19">
        <v>1</v>
      </c>
      <c r="E197" t="s">
        <v>148</v>
      </c>
      <c r="F197" t="s">
        <v>605</v>
      </c>
      <c r="G197" t="s">
        <v>131</v>
      </c>
      <c r="H197">
        <v>5</v>
      </c>
    </row>
    <row r="198" spans="1:8" x14ac:dyDescent="0.35">
      <c r="A198" s="23">
        <v>14</v>
      </c>
      <c r="B198" s="19">
        <v>0</v>
      </c>
      <c r="C198" s="19">
        <v>1</v>
      </c>
      <c r="D198" s="19">
        <v>1</v>
      </c>
      <c r="E198" t="s">
        <v>148</v>
      </c>
      <c r="F198" t="s">
        <v>828</v>
      </c>
      <c r="G198" t="s">
        <v>131</v>
      </c>
      <c r="H198">
        <v>5</v>
      </c>
    </row>
    <row r="199" spans="1:8" x14ac:dyDescent="0.35">
      <c r="A199" s="23">
        <v>14</v>
      </c>
      <c r="B199" s="19">
        <v>0</v>
      </c>
      <c r="C199" s="19">
        <v>1</v>
      </c>
      <c r="D199" s="19">
        <v>1</v>
      </c>
      <c r="E199" t="s">
        <v>148</v>
      </c>
      <c r="F199" t="s">
        <v>236</v>
      </c>
      <c r="G199" t="s">
        <v>131</v>
      </c>
      <c r="H199">
        <v>5</v>
      </c>
    </row>
    <row r="200" spans="1:8" x14ac:dyDescent="0.35">
      <c r="A200" s="23">
        <v>14</v>
      </c>
      <c r="B200" s="19">
        <v>0</v>
      </c>
      <c r="C200" s="19">
        <v>1</v>
      </c>
      <c r="D200" s="19">
        <v>1</v>
      </c>
      <c r="E200" t="s">
        <v>148</v>
      </c>
      <c r="F200" t="s">
        <v>829</v>
      </c>
      <c r="G200" t="s">
        <v>131</v>
      </c>
      <c r="H200">
        <v>5</v>
      </c>
    </row>
    <row r="201" spans="1:8" x14ac:dyDescent="0.35">
      <c r="A201" s="23">
        <v>14</v>
      </c>
      <c r="B201" s="19">
        <v>0</v>
      </c>
      <c r="C201" s="19">
        <v>1</v>
      </c>
      <c r="D201" s="19">
        <v>1</v>
      </c>
      <c r="E201" t="s">
        <v>148</v>
      </c>
      <c r="F201" t="s">
        <v>422</v>
      </c>
      <c r="G201" t="s">
        <v>131</v>
      </c>
      <c r="H201">
        <v>5</v>
      </c>
    </row>
    <row r="202" spans="1:8" x14ac:dyDescent="0.35">
      <c r="A202" s="23">
        <v>14</v>
      </c>
      <c r="B202" s="19">
        <v>0</v>
      </c>
      <c r="C202" s="19">
        <v>1</v>
      </c>
      <c r="D202" s="19">
        <v>1</v>
      </c>
      <c r="E202" t="s">
        <v>148</v>
      </c>
      <c r="F202" t="s">
        <v>830</v>
      </c>
      <c r="G202" t="s">
        <v>131</v>
      </c>
      <c r="H202">
        <v>4</v>
      </c>
    </row>
    <row r="203" spans="1:8" x14ac:dyDescent="0.35">
      <c r="A203" s="23">
        <v>14</v>
      </c>
      <c r="B203" s="19">
        <v>0</v>
      </c>
      <c r="C203" s="19">
        <v>1</v>
      </c>
      <c r="D203" s="19">
        <v>1</v>
      </c>
      <c r="E203" t="s">
        <v>148</v>
      </c>
      <c r="F203" t="s">
        <v>831</v>
      </c>
      <c r="G203" t="s">
        <v>131</v>
      </c>
      <c r="H203">
        <v>4</v>
      </c>
    </row>
    <row r="204" spans="1:8" x14ac:dyDescent="0.35">
      <c r="A204" s="23">
        <v>14</v>
      </c>
      <c r="B204" s="19">
        <v>0</v>
      </c>
      <c r="C204" s="19">
        <v>1</v>
      </c>
      <c r="D204" s="19">
        <v>1</v>
      </c>
      <c r="E204" t="s">
        <v>148</v>
      </c>
      <c r="F204" t="s">
        <v>832</v>
      </c>
      <c r="G204" t="s">
        <v>131</v>
      </c>
      <c r="H204">
        <v>4</v>
      </c>
    </row>
    <row r="205" spans="1:8" x14ac:dyDescent="0.35">
      <c r="A205" s="23">
        <v>14</v>
      </c>
      <c r="B205" s="19">
        <v>0</v>
      </c>
      <c r="C205" s="19">
        <v>1</v>
      </c>
      <c r="D205" s="19">
        <v>1</v>
      </c>
      <c r="E205" t="s">
        <v>148</v>
      </c>
      <c r="F205" t="s">
        <v>833</v>
      </c>
      <c r="G205" t="s">
        <v>131</v>
      </c>
      <c r="H205">
        <v>4</v>
      </c>
    </row>
    <row r="206" spans="1:8" x14ac:dyDescent="0.35">
      <c r="A206" s="23">
        <v>14</v>
      </c>
      <c r="B206" s="19">
        <v>0</v>
      </c>
      <c r="C206" s="19">
        <v>1</v>
      </c>
      <c r="D206" s="19">
        <v>1</v>
      </c>
      <c r="E206" t="s">
        <v>148</v>
      </c>
      <c r="F206" t="s">
        <v>834</v>
      </c>
      <c r="G206" t="s">
        <v>131</v>
      </c>
      <c r="H206">
        <v>4</v>
      </c>
    </row>
    <row r="207" spans="1:8" x14ac:dyDescent="0.35">
      <c r="A207" s="23">
        <v>14</v>
      </c>
      <c r="B207" s="19">
        <v>0</v>
      </c>
      <c r="C207" s="19">
        <v>1</v>
      </c>
      <c r="D207" s="19">
        <v>1</v>
      </c>
      <c r="E207" t="s">
        <v>148</v>
      </c>
      <c r="F207" t="s">
        <v>835</v>
      </c>
      <c r="G207" t="s">
        <v>131</v>
      </c>
      <c r="H207">
        <v>3</v>
      </c>
    </row>
    <row r="208" spans="1:8" x14ac:dyDescent="0.35">
      <c r="A208" s="23">
        <v>14</v>
      </c>
      <c r="B208" s="19">
        <v>0</v>
      </c>
      <c r="C208" s="19">
        <v>1</v>
      </c>
      <c r="D208" s="19">
        <v>1</v>
      </c>
      <c r="E208" t="s">
        <v>148</v>
      </c>
      <c r="F208" t="s">
        <v>836</v>
      </c>
      <c r="G208" t="s">
        <v>131</v>
      </c>
      <c r="H208">
        <v>3</v>
      </c>
    </row>
    <row r="209" spans="1:8" x14ac:dyDescent="0.35">
      <c r="A209" s="23">
        <v>14</v>
      </c>
      <c r="B209" s="19">
        <v>0</v>
      </c>
      <c r="C209" s="19">
        <v>1</v>
      </c>
      <c r="D209" s="19">
        <v>1</v>
      </c>
      <c r="E209" t="s">
        <v>148</v>
      </c>
      <c r="F209" t="s">
        <v>453</v>
      </c>
      <c r="G209" t="s">
        <v>131</v>
      </c>
      <c r="H209">
        <v>3</v>
      </c>
    </row>
    <row r="210" spans="1:8" x14ac:dyDescent="0.35">
      <c r="A210" s="23">
        <v>14</v>
      </c>
      <c r="B210" s="19">
        <v>0</v>
      </c>
      <c r="C210" s="19">
        <v>1</v>
      </c>
      <c r="D210" s="19">
        <v>1</v>
      </c>
      <c r="E210" t="s">
        <v>148</v>
      </c>
      <c r="F210" t="s">
        <v>837</v>
      </c>
      <c r="G210" t="s">
        <v>131</v>
      </c>
      <c r="H210">
        <v>3</v>
      </c>
    </row>
    <row r="211" spans="1:8" x14ac:dyDescent="0.35">
      <c r="A211" s="23">
        <v>14</v>
      </c>
      <c r="B211" s="19">
        <v>0</v>
      </c>
      <c r="C211" s="19">
        <v>1</v>
      </c>
      <c r="D211" s="19">
        <v>1</v>
      </c>
      <c r="E211" t="s">
        <v>148</v>
      </c>
      <c r="F211" t="s">
        <v>410</v>
      </c>
      <c r="G211" t="s">
        <v>131</v>
      </c>
      <c r="H211">
        <v>3</v>
      </c>
    </row>
    <row r="212" spans="1:8" x14ac:dyDescent="0.35">
      <c r="A212" s="23">
        <v>14</v>
      </c>
      <c r="B212" s="19">
        <v>0</v>
      </c>
      <c r="C212" s="19">
        <v>1</v>
      </c>
      <c r="D212" s="19">
        <v>1</v>
      </c>
      <c r="E212" t="s">
        <v>148</v>
      </c>
      <c r="F212" t="s">
        <v>434</v>
      </c>
      <c r="G212" t="s">
        <v>131</v>
      </c>
      <c r="H212">
        <v>3</v>
      </c>
    </row>
    <row r="213" spans="1:8" x14ac:dyDescent="0.35">
      <c r="A213" s="23">
        <v>14</v>
      </c>
      <c r="B213" s="19">
        <v>0</v>
      </c>
      <c r="C213" s="19">
        <v>1</v>
      </c>
      <c r="D213" s="19">
        <v>1</v>
      </c>
      <c r="E213" t="s">
        <v>148</v>
      </c>
      <c r="F213" t="s">
        <v>838</v>
      </c>
      <c r="G213" t="s">
        <v>131</v>
      </c>
      <c r="H213">
        <v>3</v>
      </c>
    </row>
    <row r="214" spans="1:8" x14ac:dyDescent="0.35">
      <c r="A214" s="23">
        <v>14</v>
      </c>
      <c r="B214" s="19">
        <v>0</v>
      </c>
      <c r="C214" s="19">
        <v>1</v>
      </c>
      <c r="D214" s="19">
        <v>1</v>
      </c>
      <c r="E214" t="s">
        <v>148</v>
      </c>
      <c r="F214" t="s">
        <v>839</v>
      </c>
      <c r="G214" t="s">
        <v>131</v>
      </c>
      <c r="H214">
        <v>3</v>
      </c>
    </row>
    <row r="215" spans="1:8" x14ac:dyDescent="0.35">
      <c r="A215" s="23">
        <v>14</v>
      </c>
      <c r="B215" s="19">
        <v>0</v>
      </c>
      <c r="C215" s="19">
        <v>1</v>
      </c>
      <c r="D215" s="19">
        <v>1</v>
      </c>
      <c r="E215" t="s">
        <v>148</v>
      </c>
      <c r="F215" t="s">
        <v>840</v>
      </c>
      <c r="G215" t="s">
        <v>131</v>
      </c>
      <c r="H215">
        <v>3</v>
      </c>
    </row>
    <row r="216" spans="1:8" x14ac:dyDescent="0.35">
      <c r="A216" s="23">
        <v>14</v>
      </c>
      <c r="B216" s="19">
        <v>0</v>
      </c>
      <c r="C216" s="19">
        <v>1</v>
      </c>
      <c r="D216" s="19">
        <v>1</v>
      </c>
      <c r="E216" t="s">
        <v>148</v>
      </c>
      <c r="F216" t="s">
        <v>841</v>
      </c>
      <c r="G216" t="s">
        <v>131</v>
      </c>
      <c r="H216">
        <v>3</v>
      </c>
    </row>
    <row r="217" spans="1:8" x14ac:dyDescent="0.35">
      <c r="A217" s="23">
        <v>14</v>
      </c>
      <c r="B217" s="19">
        <v>0</v>
      </c>
      <c r="C217" s="19">
        <v>1</v>
      </c>
      <c r="D217" s="19">
        <v>1</v>
      </c>
      <c r="E217" t="s">
        <v>148</v>
      </c>
      <c r="F217" t="s">
        <v>842</v>
      </c>
      <c r="G217" t="s">
        <v>131</v>
      </c>
      <c r="H217">
        <v>3</v>
      </c>
    </row>
    <row r="218" spans="1:8" x14ac:dyDescent="0.35">
      <c r="A218" s="23">
        <v>14</v>
      </c>
      <c r="B218" s="19">
        <v>0</v>
      </c>
      <c r="C218" s="19">
        <v>1</v>
      </c>
      <c r="D218" s="19">
        <v>1</v>
      </c>
      <c r="E218" t="s">
        <v>148</v>
      </c>
      <c r="F218" t="s">
        <v>843</v>
      </c>
      <c r="G218" t="s">
        <v>131</v>
      </c>
      <c r="H218">
        <v>3</v>
      </c>
    </row>
    <row r="219" spans="1:8" x14ac:dyDescent="0.35">
      <c r="A219" s="23">
        <v>14</v>
      </c>
      <c r="B219" s="19">
        <v>0</v>
      </c>
      <c r="C219" s="19">
        <v>1</v>
      </c>
      <c r="D219" s="19">
        <v>1</v>
      </c>
      <c r="E219" t="s">
        <v>148</v>
      </c>
      <c r="F219" t="s">
        <v>844</v>
      </c>
      <c r="G219" t="s">
        <v>131</v>
      </c>
      <c r="H219">
        <v>2</v>
      </c>
    </row>
    <row r="220" spans="1:8" x14ac:dyDescent="0.35">
      <c r="A220" s="23">
        <v>14</v>
      </c>
      <c r="B220" s="19">
        <v>0</v>
      </c>
      <c r="C220" s="19">
        <v>1</v>
      </c>
      <c r="D220" s="19">
        <v>1</v>
      </c>
      <c r="E220" t="s">
        <v>148</v>
      </c>
      <c r="F220" t="s">
        <v>235</v>
      </c>
      <c r="G220" t="s">
        <v>131</v>
      </c>
      <c r="H220">
        <v>2</v>
      </c>
    </row>
    <row r="221" spans="1:8" x14ac:dyDescent="0.35">
      <c r="A221" s="23">
        <v>14</v>
      </c>
      <c r="B221" s="19">
        <v>0</v>
      </c>
      <c r="C221" s="19">
        <v>1</v>
      </c>
      <c r="D221" s="19">
        <v>1</v>
      </c>
      <c r="E221" t="s">
        <v>148</v>
      </c>
      <c r="F221" t="s">
        <v>230</v>
      </c>
      <c r="G221" t="s">
        <v>131</v>
      </c>
      <c r="H221">
        <v>2</v>
      </c>
    </row>
    <row r="222" spans="1:8" x14ac:dyDescent="0.35">
      <c r="A222" s="23">
        <v>14</v>
      </c>
      <c r="B222" s="19">
        <v>0</v>
      </c>
      <c r="C222" s="19">
        <v>1</v>
      </c>
      <c r="D222" s="19">
        <v>1</v>
      </c>
      <c r="E222" t="s">
        <v>148</v>
      </c>
      <c r="F222" t="s">
        <v>845</v>
      </c>
      <c r="G222" t="s">
        <v>131</v>
      </c>
      <c r="H222">
        <v>2</v>
      </c>
    </row>
    <row r="223" spans="1:8" x14ac:dyDescent="0.35">
      <c r="A223" s="23">
        <v>14</v>
      </c>
      <c r="B223" s="19">
        <v>0</v>
      </c>
      <c r="C223" s="19">
        <v>1</v>
      </c>
      <c r="D223" s="19">
        <v>1</v>
      </c>
      <c r="E223" t="s">
        <v>148</v>
      </c>
      <c r="F223" t="s">
        <v>846</v>
      </c>
      <c r="G223" t="s">
        <v>131</v>
      </c>
      <c r="H223">
        <v>2</v>
      </c>
    </row>
    <row r="224" spans="1:8" x14ac:dyDescent="0.35">
      <c r="A224" s="23">
        <v>14</v>
      </c>
      <c r="B224" s="19">
        <v>0</v>
      </c>
      <c r="C224" s="19">
        <v>1</v>
      </c>
      <c r="D224" s="19">
        <v>1</v>
      </c>
      <c r="E224" t="s">
        <v>148</v>
      </c>
      <c r="F224" t="s">
        <v>847</v>
      </c>
      <c r="G224" t="s">
        <v>131</v>
      </c>
      <c r="H224">
        <v>2</v>
      </c>
    </row>
    <row r="225" spans="1:8" x14ac:dyDescent="0.35">
      <c r="A225" s="23">
        <v>14</v>
      </c>
      <c r="B225" s="19">
        <v>0</v>
      </c>
      <c r="C225" s="19">
        <v>1</v>
      </c>
      <c r="D225" s="19">
        <v>1</v>
      </c>
      <c r="E225" t="s">
        <v>148</v>
      </c>
      <c r="F225" t="s">
        <v>848</v>
      </c>
      <c r="G225" t="s">
        <v>131</v>
      </c>
      <c r="H225">
        <v>2</v>
      </c>
    </row>
    <row r="226" spans="1:8" x14ac:dyDescent="0.35">
      <c r="A226" s="23">
        <v>14</v>
      </c>
      <c r="B226" s="19">
        <v>0</v>
      </c>
      <c r="C226" s="19">
        <v>1</v>
      </c>
      <c r="D226" s="19">
        <v>1</v>
      </c>
      <c r="E226" t="s">
        <v>148</v>
      </c>
      <c r="F226" t="s">
        <v>849</v>
      </c>
      <c r="G226" t="s">
        <v>131</v>
      </c>
      <c r="H226">
        <v>2</v>
      </c>
    </row>
    <row r="227" spans="1:8" x14ac:dyDescent="0.35">
      <c r="A227" s="23">
        <v>14</v>
      </c>
      <c r="B227" s="19">
        <v>0</v>
      </c>
      <c r="C227" s="19">
        <v>1</v>
      </c>
      <c r="D227" s="19">
        <v>1</v>
      </c>
      <c r="E227" t="s">
        <v>148</v>
      </c>
      <c r="F227" t="s">
        <v>850</v>
      </c>
      <c r="G227" t="s">
        <v>131</v>
      </c>
      <c r="H227">
        <v>2</v>
      </c>
    </row>
    <row r="228" spans="1:8" x14ac:dyDescent="0.35">
      <c r="A228" s="23">
        <v>14</v>
      </c>
      <c r="B228" s="19">
        <v>0</v>
      </c>
      <c r="C228" s="19">
        <v>1</v>
      </c>
      <c r="D228" s="19">
        <v>1</v>
      </c>
      <c r="E228" t="s">
        <v>148</v>
      </c>
      <c r="F228" t="s">
        <v>851</v>
      </c>
      <c r="G228" t="s">
        <v>131</v>
      </c>
      <c r="H228">
        <v>2</v>
      </c>
    </row>
    <row r="229" spans="1:8" x14ac:dyDescent="0.35">
      <c r="A229" s="23">
        <v>14</v>
      </c>
      <c r="B229" s="19">
        <v>0</v>
      </c>
      <c r="C229" s="19">
        <v>1</v>
      </c>
      <c r="D229" s="19">
        <v>1</v>
      </c>
      <c r="E229" t="s">
        <v>148</v>
      </c>
      <c r="F229" t="s">
        <v>852</v>
      </c>
      <c r="G229" t="s">
        <v>131</v>
      </c>
      <c r="H229">
        <v>2</v>
      </c>
    </row>
    <row r="230" spans="1:8" x14ac:dyDescent="0.35">
      <c r="A230" s="23">
        <v>14</v>
      </c>
      <c r="B230" s="19">
        <v>0</v>
      </c>
      <c r="C230" s="19">
        <v>1</v>
      </c>
      <c r="D230" s="19">
        <v>1</v>
      </c>
      <c r="E230" t="s">
        <v>148</v>
      </c>
      <c r="F230" t="s">
        <v>517</v>
      </c>
      <c r="G230" t="s">
        <v>131</v>
      </c>
      <c r="H230">
        <v>2</v>
      </c>
    </row>
    <row r="231" spans="1:8" x14ac:dyDescent="0.35">
      <c r="A231" s="23">
        <v>14</v>
      </c>
      <c r="B231" s="19">
        <v>0</v>
      </c>
      <c r="C231" s="19">
        <v>1</v>
      </c>
      <c r="D231" s="19">
        <v>1</v>
      </c>
      <c r="E231" t="s">
        <v>148</v>
      </c>
      <c r="F231" t="s">
        <v>853</v>
      </c>
      <c r="G231" t="s">
        <v>131</v>
      </c>
      <c r="H231">
        <v>2</v>
      </c>
    </row>
    <row r="232" spans="1:8" x14ac:dyDescent="0.35">
      <c r="A232" s="23">
        <v>14</v>
      </c>
      <c r="B232" s="19">
        <v>0</v>
      </c>
      <c r="C232" s="19">
        <v>1</v>
      </c>
      <c r="D232" s="19">
        <v>1</v>
      </c>
      <c r="E232" t="s">
        <v>148</v>
      </c>
      <c r="F232" t="s">
        <v>854</v>
      </c>
      <c r="G232" t="s">
        <v>131</v>
      </c>
      <c r="H232">
        <v>2</v>
      </c>
    </row>
    <row r="233" spans="1:8" x14ac:dyDescent="0.35">
      <c r="A233" s="23">
        <v>14</v>
      </c>
      <c r="B233" s="19">
        <v>0</v>
      </c>
      <c r="C233" s="19">
        <v>1</v>
      </c>
      <c r="D233" s="19">
        <v>1</v>
      </c>
      <c r="E233" t="s">
        <v>148</v>
      </c>
      <c r="F233" t="s">
        <v>414</v>
      </c>
      <c r="G233" t="s">
        <v>131</v>
      </c>
      <c r="H233">
        <v>2</v>
      </c>
    </row>
    <row r="234" spans="1:8" x14ac:dyDescent="0.35">
      <c r="A234" s="23">
        <v>14</v>
      </c>
      <c r="B234" s="19">
        <v>0</v>
      </c>
      <c r="C234" s="19">
        <v>1</v>
      </c>
      <c r="D234" s="19">
        <v>1</v>
      </c>
      <c r="E234" t="s">
        <v>148</v>
      </c>
      <c r="F234" t="s">
        <v>855</v>
      </c>
      <c r="G234" t="s">
        <v>131</v>
      </c>
      <c r="H234">
        <v>2</v>
      </c>
    </row>
    <row r="235" spans="1:8" x14ac:dyDescent="0.35">
      <c r="A235" s="23">
        <v>14</v>
      </c>
      <c r="B235" s="19">
        <v>0</v>
      </c>
      <c r="C235" s="19">
        <v>1</v>
      </c>
      <c r="D235" s="19">
        <v>1</v>
      </c>
      <c r="E235" t="s">
        <v>148</v>
      </c>
      <c r="F235" t="s">
        <v>856</v>
      </c>
      <c r="G235" t="s">
        <v>131</v>
      </c>
      <c r="H235">
        <v>2</v>
      </c>
    </row>
    <row r="236" spans="1:8" x14ac:dyDescent="0.35">
      <c r="A236" s="23">
        <v>14</v>
      </c>
      <c r="B236" s="19">
        <v>0</v>
      </c>
      <c r="C236" s="19">
        <v>1</v>
      </c>
      <c r="D236" s="19">
        <v>1</v>
      </c>
      <c r="E236" t="s">
        <v>148</v>
      </c>
      <c r="F236" t="s">
        <v>857</v>
      </c>
      <c r="G236" t="s">
        <v>131</v>
      </c>
      <c r="H236">
        <v>2</v>
      </c>
    </row>
    <row r="237" spans="1:8" x14ac:dyDescent="0.35">
      <c r="A237" s="23">
        <v>14</v>
      </c>
      <c r="B237" s="19">
        <v>0</v>
      </c>
      <c r="C237" s="19">
        <v>1</v>
      </c>
      <c r="D237" s="19">
        <v>1</v>
      </c>
      <c r="E237" t="s">
        <v>148</v>
      </c>
      <c r="F237" t="s">
        <v>858</v>
      </c>
      <c r="G237" t="s">
        <v>131</v>
      </c>
      <c r="H237">
        <v>2</v>
      </c>
    </row>
    <row r="238" spans="1:8" x14ac:dyDescent="0.35">
      <c r="A238" s="23">
        <v>14</v>
      </c>
      <c r="B238" s="19">
        <v>0</v>
      </c>
      <c r="C238" s="19">
        <v>1</v>
      </c>
      <c r="D238" s="19">
        <v>1</v>
      </c>
      <c r="E238" t="s">
        <v>148</v>
      </c>
      <c r="F238" t="s">
        <v>465</v>
      </c>
      <c r="G238" t="s">
        <v>131</v>
      </c>
      <c r="H238">
        <v>2</v>
      </c>
    </row>
    <row r="239" spans="1:8" x14ac:dyDescent="0.35">
      <c r="A239" s="23">
        <v>14</v>
      </c>
      <c r="B239" s="19">
        <v>0</v>
      </c>
      <c r="C239" s="19">
        <v>1</v>
      </c>
      <c r="D239" s="19">
        <v>1</v>
      </c>
      <c r="E239" t="s">
        <v>148</v>
      </c>
      <c r="F239" t="s">
        <v>859</v>
      </c>
      <c r="G239" t="s">
        <v>131</v>
      </c>
      <c r="H239">
        <v>1</v>
      </c>
    </row>
    <row r="240" spans="1:8" x14ac:dyDescent="0.35">
      <c r="A240" s="23">
        <v>14</v>
      </c>
      <c r="B240" s="19">
        <v>0</v>
      </c>
      <c r="C240" s="19">
        <v>1</v>
      </c>
      <c r="D240" s="19">
        <v>1</v>
      </c>
      <c r="E240" t="s">
        <v>148</v>
      </c>
      <c r="F240" t="s">
        <v>860</v>
      </c>
      <c r="G240" t="s">
        <v>131</v>
      </c>
      <c r="H240">
        <v>1</v>
      </c>
    </row>
    <row r="241" spans="1:8" x14ac:dyDescent="0.35">
      <c r="A241" s="23">
        <v>14</v>
      </c>
      <c r="B241" s="19">
        <v>0</v>
      </c>
      <c r="C241" s="19">
        <v>1</v>
      </c>
      <c r="D241" s="19">
        <v>1</v>
      </c>
      <c r="E241" t="s">
        <v>148</v>
      </c>
      <c r="F241" t="s">
        <v>861</v>
      </c>
      <c r="G241" t="s">
        <v>131</v>
      </c>
      <c r="H241">
        <v>1</v>
      </c>
    </row>
    <row r="242" spans="1:8" x14ac:dyDescent="0.35">
      <c r="A242" s="23">
        <v>14</v>
      </c>
      <c r="B242" s="19">
        <v>0</v>
      </c>
      <c r="C242" s="19">
        <v>1</v>
      </c>
      <c r="D242" s="19">
        <v>1</v>
      </c>
      <c r="E242" t="s">
        <v>148</v>
      </c>
      <c r="F242" t="s">
        <v>862</v>
      </c>
      <c r="G242" t="s">
        <v>131</v>
      </c>
      <c r="H242">
        <v>1</v>
      </c>
    </row>
    <row r="243" spans="1:8" x14ac:dyDescent="0.35">
      <c r="A243" s="23">
        <v>14</v>
      </c>
      <c r="B243" s="19">
        <v>0</v>
      </c>
      <c r="C243" s="19">
        <v>1</v>
      </c>
      <c r="D243" s="19">
        <v>1</v>
      </c>
      <c r="E243" t="s">
        <v>148</v>
      </c>
      <c r="F243" t="s">
        <v>863</v>
      </c>
      <c r="G243" t="s">
        <v>131</v>
      </c>
      <c r="H243">
        <v>1</v>
      </c>
    </row>
    <row r="244" spans="1:8" x14ac:dyDescent="0.35">
      <c r="A244" s="23">
        <v>14</v>
      </c>
      <c r="B244" s="19">
        <v>0</v>
      </c>
      <c r="C244" s="19">
        <v>1</v>
      </c>
      <c r="D244" s="19">
        <v>1</v>
      </c>
      <c r="E244" t="s">
        <v>148</v>
      </c>
      <c r="F244" t="s">
        <v>864</v>
      </c>
      <c r="G244" t="s">
        <v>131</v>
      </c>
      <c r="H244">
        <v>1</v>
      </c>
    </row>
    <row r="245" spans="1:8" x14ac:dyDescent="0.35">
      <c r="A245" s="23">
        <v>14</v>
      </c>
      <c r="B245" s="19">
        <v>0</v>
      </c>
      <c r="C245" s="19">
        <v>1</v>
      </c>
      <c r="D245" s="19">
        <v>1</v>
      </c>
      <c r="E245" t="s">
        <v>148</v>
      </c>
      <c r="F245" t="s">
        <v>498</v>
      </c>
      <c r="G245" t="s">
        <v>131</v>
      </c>
      <c r="H245">
        <v>1</v>
      </c>
    </row>
    <row r="246" spans="1:8" x14ac:dyDescent="0.35">
      <c r="A246" s="23">
        <v>14</v>
      </c>
      <c r="B246" s="19">
        <v>0</v>
      </c>
      <c r="C246" s="19">
        <v>1</v>
      </c>
      <c r="D246" s="19">
        <v>1</v>
      </c>
      <c r="E246" t="s">
        <v>148</v>
      </c>
      <c r="F246" t="s">
        <v>865</v>
      </c>
      <c r="G246" t="s">
        <v>131</v>
      </c>
      <c r="H246">
        <v>1</v>
      </c>
    </row>
    <row r="247" spans="1:8" x14ac:dyDescent="0.35">
      <c r="A247" s="23">
        <v>14</v>
      </c>
      <c r="B247" s="19">
        <v>0</v>
      </c>
      <c r="C247" s="19">
        <v>1</v>
      </c>
      <c r="D247" s="19">
        <v>1</v>
      </c>
      <c r="E247" t="s">
        <v>148</v>
      </c>
      <c r="F247" t="s">
        <v>415</v>
      </c>
      <c r="G247" t="s">
        <v>131</v>
      </c>
      <c r="H247">
        <v>1</v>
      </c>
    </row>
    <row r="248" spans="1:8" x14ac:dyDescent="0.35">
      <c r="A248" s="23">
        <v>14</v>
      </c>
      <c r="B248" s="19">
        <v>0</v>
      </c>
      <c r="C248" s="19">
        <v>1</v>
      </c>
      <c r="D248" s="19">
        <v>1</v>
      </c>
      <c r="E248" t="s">
        <v>148</v>
      </c>
      <c r="F248" t="s">
        <v>866</v>
      </c>
      <c r="G248" t="s">
        <v>131</v>
      </c>
      <c r="H248">
        <v>1</v>
      </c>
    </row>
    <row r="249" spans="1:8" x14ac:dyDescent="0.35">
      <c r="A249" s="23">
        <v>14</v>
      </c>
      <c r="B249" s="19">
        <v>0</v>
      </c>
      <c r="C249" s="19">
        <v>1</v>
      </c>
      <c r="D249" s="19">
        <v>1</v>
      </c>
      <c r="E249" t="s">
        <v>148</v>
      </c>
      <c r="F249" t="s">
        <v>867</v>
      </c>
      <c r="G249" t="s">
        <v>131</v>
      </c>
      <c r="H249">
        <v>1</v>
      </c>
    </row>
    <row r="250" spans="1:8" x14ac:dyDescent="0.35">
      <c r="A250" s="23">
        <v>14</v>
      </c>
      <c r="B250" s="19">
        <v>0</v>
      </c>
      <c r="C250" s="19">
        <v>1</v>
      </c>
      <c r="D250" s="19">
        <v>1</v>
      </c>
      <c r="E250" t="s">
        <v>148</v>
      </c>
      <c r="F250" t="s">
        <v>609</v>
      </c>
      <c r="G250" t="s">
        <v>131</v>
      </c>
      <c r="H250">
        <v>1</v>
      </c>
    </row>
    <row r="251" spans="1:8" x14ac:dyDescent="0.35">
      <c r="A251" s="23">
        <v>14</v>
      </c>
      <c r="B251" s="19">
        <v>0</v>
      </c>
      <c r="C251" s="19">
        <v>1</v>
      </c>
      <c r="D251" s="19">
        <v>1</v>
      </c>
      <c r="E251" t="s">
        <v>148</v>
      </c>
      <c r="F251" t="s">
        <v>868</v>
      </c>
      <c r="G251" t="s">
        <v>131</v>
      </c>
      <c r="H251">
        <v>1</v>
      </c>
    </row>
    <row r="252" spans="1:8" x14ac:dyDescent="0.35">
      <c r="A252" s="23">
        <v>14</v>
      </c>
      <c r="B252" s="19">
        <v>0</v>
      </c>
      <c r="C252" s="19">
        <v>1</v>
      </c>
      <c r="D252" s="19">
        <v>1</v>
      </c>
      <c r="E252" t="s">
        <v>148</v>
      </c>
      <c r="F252" t="s">
        <v>869</v>
      </c>
      <c r="G252" t="s">
        <v>131</v>
      </c>
      <c r="H252">
        <v>1</v>
      </c>
    </row>
    <row r="253" spans="1:8" x14ac:dyDescent="0.35">
      <c r="A253" s="23">
        <v>14</v>
      </c>
      <c r="B253" s="19">
        <v>0</v>
      </c>
      <c r="C253" s="19">
        <v>1</v>
      </c>
      <c r="D253" s="19">
        <v>1</v>
      </c>
      <c r="E253" t="s">
        <v>148</v>
      </c>
      <c r="F253" t="s">
        <v>870</v>
      </c>
      <c r="G253" t="s">
        <v>131</v>
      </c>
      <c r="H253">
        <v>1</v>
      </c>
    </row>
    <row r="254" spans="1:8" x14ac:dyDescent="0.35">
      <c r="A254" s="23">
        <v>14</v>
      </c>
      <c r="B254" s="19">
        <v>0</v>
      </c>
      <c r="C254" s="19">
        <v>1</v>
      </c>
      <c r="D254" s="19">
        <v>1</v>
      </c>
      <c r="E254" t="s">
        <v>148</v>
      </c>
      <c r="F254" t="s">
        <v>871</v>
      </c>
      <c r="G254" t="s">
        <v>131</v>
      </c>
      <c r="H254">
        <v>1</v>
      </c>
    </row>
    <row r="255" spans="1:8" x14ac:dyDescent="0.35">
      <c r="A255" s="23">
        <v>14</v>
      </c>
      <c r="B255" s="19">
        <v>0</v>
      </c>
      <c r="C255" s="19">
        <v>1</v>
      </c>
      <c r="D255" s="19">
        <v>1</v>
      </c>
      <c r="E255" t="s">
        <v>148</v>
      </c>
      <c r="F255" t="s">
        <v>872</v>
      </c>
      <c r="G255" t="s">
        <v>131</v>
      </c>
      <c r="H255">
        <v>1</v>
      </c>
    </row>
    <row r="256" spans="1:8" x14ac:dyDescent="0.35">
      <c r="A256" s="23">
        <v>14</v>
      </c>
      <c r="B256" s="19">
        <v>0</v>
      </c>
      <c r="C256" s="19">
        <v>1</v>
      </c>
      <c r="D256" s="19">
        <v>1</v>
      </c>
      <c r="E256" t="s">
        <v>148</v>
      </c>
      <c r="F256" t="s">
        <v>873</v>
      </c>
      <c r="G256" t="s">
        <v>131</v>
      </c>
      <c r="H256">
        <v>1</v>
      </c>
    </row>
    <row r="257" spans="1:8" x14ac:dyDescent="0.35">
      <c r="A257" s="23">
        <v>14</v>
      </c>
      <c r="B257" s="19">
        <v>0</v>
      </c>
      <c r="C257" s="19">
        <v>1</v>
      </c>
      <c r="D257" s="19">
        <v>1</v>
      </c>
      <c r="E257" t="s">
        <v>148</v>
      </c>
      <c r="F257" t="s">
        <v>874</v>
      </c>
      <c r="G257" t="s">
        <v>131</v>
      </c>
      <c r="H257">
        <v>1</v>
      </c>
    </row>
    <row r="258" spans="1:8" x14ac:dyDescent="0.35">
      <c r="A258" s="23">
        <v>14</v>
      </c>
      <c r="B258" s="19">
        <v>0</v>
      </c>
      <c r="C258" s="19">
        <v>1</v>
      </c>
      <c r="D258" s="19">
        <v>1</v>
      </c>
      <c r="E258" t="s">
        <v>148</v>
      </c>
      <c r="F258" t="s">
        <v>875</v>
      </c>
      <c r="G258" t="s">
        <v>131</v>
      </c>
      <c r="H258">
        <v>1</v>
      </c>
    </row>
    <row r="259" spans="1:8" x14ac:dyDescent="0.35">
      <c r="A259" s="23">
        <v>14</v>
      </c>
      <c r="B259" s="19">
        <v>0</v>
      </c>
      <c r="C259" s="19">
        <v>1</v>
      </c>
      <c r="D259" s="19">
        <v>1</v>
      </c>
      <c r="E259" t="s">
        <v>148</v>
      </c>
      <c r="F259" t="s">
        <v>876</v>
      </c>
      <c r="G259" t="s">
        <v>131</v>
      </c>
      <c r="H259">
        <v>1</v>
      </c>
    </row>
    <row r="260" spans="1:8" x14ac:dyDescent="0.35">
      <c r="A260" s="23">
        <v>14</v>
      </c>
      <c r="B260" s="19">
        <v>0</v>
      </c>
      <c r="C260" s="19">
        <v>1</v>
      </c>
      <c r="D260" s="19">
        <v>1</v>
      </c>
      <c r="E260" t="s">
        <v>148</v>
      </c>
      <c r="F260" t="s">
        <v>877</v>
      </c>
      <c r="G260" t="s">
        <v>131</v>
      </c>
      <c r="H260">
        <v>1</v>
      </c>
    </row>
    <row r="261" spans="1:8" x14ac:dyDescent="0.35">
      <c r="A261" s="23">
        <v>14</v>
      </c>
      <c r="B261" s="19">
        <v>0</v>
      </c>
      <c r="C261" s="19">
        <v>1</v>
      </c>
      <c r="D261" s="19">
        <v>1</v>
      </c>
      <c r="E261" t="s">
        <v>148</v>
      </c>
      <c r="F261" t="s">
        <v>878</v>
      </c>
      <c r="G261" t="s">
        <v>131</v>
      </c>
      <c r="H261">
        <v>1</v>
      </c>
    </row>
    <row r="262" spans="1:8" x14ac:dyDescent="0.35">
      <c r="A262" s="23">
        <v>14</v>
      </c>
      <c r="B262" s="19">
        <v>0</v>
      </c>
      <c r="C262" s="19">
        <v>1</v>
      </c>
      <c r="D262" s="19">
        <v>1</v>
      </c>
      <c r="E262" t="s">
        <v>148</v>
      </c>
      <c r="F262" t="s">
        <v>879</v>
      </c>
      <c r="G262" t="s">
        <v>131</v>
      </c>
      <c r="H262">
        <v>1</v>
      </c>
    </row>
    <row r="263" spans="1:8" x14ac:dyDescent="0.35">
      <c r="A263" s="23">
        <v>14</v>
      </c>
      <c r="B263" s="19">
        <v>0</v>
      </c>
      <c r="C263" s="19">
        <v>1</v>
      </c>
      <c r="D263" s="19">
        <v>1</v>
      </c>
      <c r="E263" t="s">
        <v>148</v>
      </c>
      <c r="F263" t="s">
        <v>425</v>
      </c>
      <c r="G263" t="s">
        <v>131</v>
      </c>
      <c r="H263">
        <v>1</v>
      </c>
    </row>
    <row r="264" spans="1:8" x14ac:dyDescent="0.35">
      <c r="A264" s="23">
        <v>14</v>
      </c>
      <c r="B264" s="19">
        <v>0</v>
      </c>
      <c r="C264" s="19">
        <v>1</v>
      </c>
      <c r="D264" s="19">
        <v>1</v>
      </c>
      <c r="E264" t="s">
        <v>148</v>
      </c>
      <c r="F264" t="s">
        <v>880</v>
      </c>
      <c r="G264" t="s">
        <v>131</v>
      </c>
      <c r="H264">
        <v>1</v>
      </c>
    </row>
    <row r="265" spans="1:8" x14ac:dyDescent="0.35">
      <c r="A265" s="23">
        <v>14</v>
      </c>
      <c r="B265" s="19">
        <v>0</v>
      </c>
      <c r="C265" s="19">
        <v>1</v>
      </c>
      <c r="D265" s="19">
        <v>1</v>
      </c>
      <c r="E265" t="s">
        <v>148</v>
      </c>
      <c r="F265" t="s">
        <v>881</v>
      </c>
      <c r="G265" t="s">
        <v>131</v>
      </c>
      <c r="H265">
        <v>1</v>
      </c>
    </row>
    <row r="266" spans="1:8" x14ac:dyDescent="0.35">
      <c r="A266" s="23">
        <v>14</v>
      </c>
      <c r="B266" s="19">
        <v>0</v>
      </c>
      <c r="C266" s="19">
        <v>1</v>
      </c>
      <c r="D266" s="19">
        <v>1</v>
      </c>
      <c r="E266" t="s">
        <v>148</v>
      </c>
      <c r="F266" t="s">
        <v>882</v>
      </c>
      <c r="G266" t="s">
        <v>131</v>
      </c>
      <c r="H266">
        <v>1</v>
      </c>
    </row>
    <row r="267" spans="1:8" x14ac:dyDescent="0.35">
      <c r="A267" s="23">
        <v>14</v>
      </c>
      <c r="B267" s="19">
        <v>0</v>
      </c>
      <c r="C267" s="19">
        <v>1</v>
      </c>
      <c r="D267" s="19">
        <v>1</v>
      </c>
      <c r="E267" t="s">
        <v>148</v>
      </c>
      <c r="F267" t="s">
        <v>440</v>
      </c>
      <c r="G267" t="s">
        <v>131</v>
      </c>
      <c r="H267">
        <v>1</v>
      </c>
    </row>
    <row r="268" spans="1:8" x14ac:dyDescent="0.35">
      <c r="A268" s="23">
        <v>14</v>
      </c>
      <c r="B268" s="19">
        <v>0</v>
      </c>
      <c r="C268" s="19">
        <v>1</v>
      </c>
      <c r="D268" s="19">
        <v>1</v>
      </c>
      <c r="E268" t="s">
        <v>148</v>
      </c>
      <c r="F268" t="s">
        <v>883</v>
      </c>
      <c r="G268" t="s">
        <v>131</v>
      </c>
      <c r="H268">
        <v>1</v>
      </c>
    </row>
    <row r="269" spans="1:8" x14ac:dyDescent="0.35">
      <c r="A269" s="23">
        <v>14</v>
      </c>
      <c r="B269" s="19">
        <v>0</v>
      </c>
      <c r="C269" s="19">
        <v>1</v>
      </c>
      <c r="D269" s="19">
        <v>1</v>
      </c>
      <c r="E269" t="s">
        <v>148</v>
      </c>
      <c r="F269" t="s">
        <v>884</v>
      </c>
      <c r="G269" t="s">
        <v>131</v>
      </c>
      <c r="H269">
        <v>1</v>
      </c>
    </row>
    <row r="270" spans="1:8" x14ac:dyDescent="0.35">
      <c r="A270" s="23">
        <v>14</v>
      </c>
      <c r="B270" s="19">
        <v>0</v>
      </c>
      <c r="C270" s="19">
        <v>1</v>
      </c>
      <c r="D270" s="19">
        <v>1</v>
      </c>
      <c r="E270" t="s">
        <v>148</v>
      </c>
      <c r="F270" t="s">
        <v>885</v>
      </c>
      <c r="G270" t="s">
        <v>131</v>
      </c>
      <c r="H270">
        <v>1</v>
      </c>
    </row>
    <row r="271" spans="1:8" x14ac:dyDescent="0.35">
      <c r="A271" s="23">
        <v>14</v>
      </c>
      <c r="B271" s="19">
        <v>0</v>
      </c>
      <c r="C271" s="19">
        <v>1</v>
      </c>
      <c r="D271" s="19">
        <v>1</v>
      </c>
      <c r="E271" t="s">
        <v>148</v>
      </c>
      <c r="F271" t="s">
        <v>886</v>
      </c>
      <c r="G271" t="s">
        <v>131</v>
      </c>
      <c r="H271">
        <v>1</v>
      </c>
    </row>
    <row r="272" spans="1:8" x14ac:dyDescent="0.35">
      <c r="A272" s="23">
        <v>14</v>
      </c>
      <c r="B272" s="19">
        <v>0</v>
      </c>
      <c r="C272" s="19">
        <v>1</v>
      </c>
      <c r="D272" s="19">
        <v>1</v>
      </c>
      <c r="E272" t="s">
        <v>148</v>
      </c>
      <c r="F272" t="s">
        <v>887</v>
      </c>
      <c r="G272" t="s">
        <v>131</v>
      </c>
      <c r="H272">
        <v>1</v>
      </c>
    </row>
    <row r="273" spans="1:8" x14ac:dyDescent="0.35">
      <c r="A273" s="23">
        <v>14</v>
      </c>
      <c r="B273" s="19">
        <v>0</v>
      </c>
      <c r="C273" s="19">
        <v>1</v>
      </c>
      <c r="D273" s="19">
        <v>1</v>
      </c>
      <c r="E273" t="s">
        <v>148</v>
      </c>
      <c r="F273" t="s">
        <v>888</v>
      </c>
      <c r="G273" t="s">
        <v>131</v>
      </c>
      <c r="H273">
        <v>1</v>
      </c>
    </row>
    <row r="274" spans="1:8" x14ac:dyDescent="0.35">
      <c r="A274" s="23">
        <v>14</v>
      </c>
      <c r="B274" s="19">
        <v>0</v>
      </c>
      <c r="C274" s="19">
        <v>1</v>
      </c>
      <c r="D274" s="19">
        <v>1</v>
      </c>
      <c r="E274" t="s">
        <v>148</v>
      </c>
      <c r="F274" t="s">
        <v>889</v>
      </c>
      <c r="G274" t="s">
        <v>131</v>
      </c>
      <c r="H274">
        <v>1</v>
      </c>
    </row>
    <row r="275" spans="1:8" x14ac:dyDescent="0.35">
      <c r="A275" s="23">
        <v>14</v>
      </c>
      <c r="B275" s="19">
        <v>0</v>
      </c>
      <c r="C275" s="19">
        <v>1</v>
      </c>
      <c r="D275" s="19">
        <v>1</v>
      </c>
      <c r="E275" t="s">
        <v>148</v>
      </c>
      <c r="F275" t="s">
        <v>466</v>
      </c>
      <c r="G275" t="s">
        <v>131</v>
      </c>
      <c r="H275">
        <v>1</v>
      </c>
    </row>
    <row r="276" spans="1:8" x14ac:dyDescent="0.35">
      <c r="A276" s="23">
        <v>14</v>
      </c>
      <c r="B276" s="19">
        <v>0</v>
      </c>
      <c r="C276" s="19">
        <v>1</v>
      </c>
      <c r="D276" s="19">
        <v>1</v>
      </c>
      <c r="E276" t="s">
        <v>148</v>
      </c>
      <c r="F276" t="s">
        <v>890</v>
      </c>
      <c r="G276" t="s">
        <v>131</v>
      </c>
      <c r="H276">
        <v>1</v>
      </c>
    </row>
    <row r="277" spans="1:8" x14ac:dyDescent="0.35">
      <c r="A277" s="23">
        <v>14</v>
      </c>
      <c r="B277" s="19">
        <v>0</v>
      </c>
      <c r="C277" s="19">
        <v>1</v>
      </c>
      <c r="D277" s="19">
        <v>1</v>
      </c>
      <c r="E277" t="s">
        <v>148</v>
      </c>
      <c r="F277" t="s">
        <v>891</v>
      </c>
      <c r="G277" t="s">
        <v>131</v>
      </c>
      <c r="H277">
        <v>1</v>
      </c>
    </row>
    <row r="278" spans="1:8" x14ac:dyDescent="0.35">
      <c r="A278" s="23">
        <v>14</v>
      </c>
      <c r="B278" s="19">
        <v>0</v>
      </c>
      <c r="C278" s="19">
        <v>1</v>
      </c>
      <c r="D278" s="19">
        <v>1</v>
      </c>
      <c r="E278" t="s">
        <v>148</v>
      </c>
      <c r="F278" t="s">
        <v>892</v>
      </c>
      <c r="G278" t="s">
        <v>131</v>
      </c>
      <c r="H278">
        <v>1</v>
      </c>
    </row>
    <row r="279" spans="1:8" x14ac:dyDescent="0.35">
      <c r="A279" s="23">
        <v>14</v>
      </c>
      <c r="B279" s="19">
        <v>0</v>
      </c>
      <c r="C279" s="19">
        <v>1</v>
      </c>
      <c r="D279" s="19">
        <v>1</v>
      </c>
      <c r="E279" t="s">
        <v>148</v>
      </c>
      <c r="F279" t="s">
        <v>893</v>
      </c>
      <c r="G279" t="s">
        <v>131</v>
      </c>
      <c r="H279">
        <v>1</v>
      </c>
    </row>
    <row r="280" spans="1:8" x14ac:dyDescent="0.35">
      <c r="A280" s="23">
        <v>14</v>
      </c>
      <c r="B280" s="19">
        <v>0</v>
      </c>
      <c r="C280" s="19">
        <v>1</v>
      </c>
      <c r="D280" s="19">
        <v>1</v>
      </c>
      <c r="E280" t="s">
        <v>148</v>
      </c>
      <c r="F280" t="s">
        <v>894</v>
      </c>
      <c r="G280" t="s">
        <v>131</v>
      </c>
      <c r="H280">
        <v>1</v>
      </c>
    </row>
    <row r="281" spans="1:8" x14ac:dyDescent="0.35">
      <c r="A281" s="23">
        <v>14</v>
      </c>
      <c r="B281" s="19">
        <v>0</v>
      </c>
      <c r="C281" s="19">
        <v>1</v>
      </c>
      <c r="D281" s="19">
        <v>1</v>
      </c>
      <c r="E281" t="s">
        <v>148</v>
      </c>
      <c r="F281" t="s">
        <v>895</v>
      </c>
      <c r="G281" t="s">
        <v>131</v>
      </c>
      <c r="H281">
        <v>1</v>
      </c>
    </row>
    <row r="282" spans="1:8" x14ac:dyDescent="0.35">
      <c r="A282" s="23">
        <v>14</v>
      </c>
      <c r="B282" s="19">
        <v>0</v>
      </c>
      <c r="C282" s="19">
        <v>1</v>
      </c>
      <c r="D282" s="19">
        <v>1</v>
      </c>
      <c r="E282" t="s">
        <v>148</v>
      </c>
      <c r="F282" t="s">
        <v>896</v>
      </c>
      <c r="G282" t="s">
        <v>131</v>
      </c>
      <c r="H282">
        <v>1</v>
      </c>
    </row>
    <row r="283" spans="1:8" x14ac:dyDescent="0.35">
      <c r="A283" s="23">
        <v>14</v>
      </c>
      <c r="B283" s="19">
        <v>0</v>
      </c>
      <c r="C283" s="19">
        <v>1</v>
      </c>
      <c r="D283" s="19">
        <v>1</v>
      </c>
      <c r="E283" t="s">
        <v>148</v>
      </c>
      <c r="F283" t="s">
        <v>897</v>
      </c>
      <c r="G283" t="s">
        <v>131</v>
      </c>
      <c r="H283">
        <v>1</v>
      </c>
    </row>
    <row r="284" spans="1:8" x14ac:dyDescent="0.35">
      <c r="A284" s="23">
        <v>14</v>
      </c>
      <c r="B284" s="19">
        <v>0</v>
      </c>
      <c r="C284" s="19">
        <v>1</v>
      </c>
      <c r="D284" s="19">
        <v>1</v>
      </c>
      <c r="E284" t="s">
        <v>148</v>
      </c>
      <c r="F284" t="s">
        <v>898</v>
      </c>
      <c r="G284" t="s">
        <v>131</v>
      </c>
      <c r="H284">
        <v>1</v>
      </c>
    </row>
    <row r="285" spans="1:8" x14ac:dyDescent="0.35">
      <c r="A285" s="23">
        <v>14</v>
      </c>
      <c r="B285" s="19">
        <v>0</v>
      </c>
      <c r="C285" s="19">
        <v>1</v>
      </c>
      <c r="D285" s="19">
        <v>1</v>
      </c>
      <c r="E285" t="s">
        <v>148</v>
      </c>
      <c r="F285" t="s">
        <v>899</v>
      </c>
      <c r="G285" t="s">
        <v>131</v>
      </c>
      <c r="H285">
        <v>1</v>
      </c>
    </row>
    <row r="286" spans="1:8" x14ac:dyDescent="0.35">
      <c r="A286" s="23">
        <v>14</v>
      </c>
      <c r="B286" s="19">
        <v>0</v>
      </c>
      <c r="C286" s="19">
        <v>1</v>
      </c>
      <c r="D286" s="19">
        <v>1</v>
      </c>
      <c r="E286" t="s">
        <v>148</v>
      </c>
      <c r="F286" t="s">
        <v>900</v>
      </c>
      <c r="G286" t="s">
        <v>131</v>
      </c>
      <c r="H286">
        <v>1</v>
      </c>
    </row>
    <row r="287" spans="1:8" x14ac:dyDescent="0.35">
      <c r="A287" s="23">
        <v>14</v>
      </c>
      <c r="B287" s="19">
        <v>0</v>
      </c>
      <c r="C287" s="19">
        <v>1</v>
      </c>
      <c r="D287" s="19">
        <v>1</v>
      </c>
      <c r="E287" t="s">
        <v>148</v>
      </c>
      <c r="F287" t="s">
        <v>901</v>
      </c>
      <c r="G287" t="s">
        <v>131</v>
      </c>
      <c r="H287">
        <v>1</v>
      </c>
    </row>
    <row r="288" spans="1:8" x14ac:dyDescent="0.35">
      <c r="A288" s="23">
        <v>14</v>
      </c>
      <c r="B288" s="19">
        <v>0</v>
      </c>
      <c r="C288" s="19">
        <v>1</v>
      </c>
      <c r="D288" s="19">
        <v>1</v>
      </c>
      <c r="E288" t="s">
        <v>148</v>
      </c>
      <c r="F288" t="s">
        <v>902</v>
      </c>
      <c r="G288" t="s">
        <v>131</v>
      </c>
      <c r="H288">
        <v>1</v>
      </c>
    </row>
    <row r="289" spans="1:8" x14ac:dyDescent="0.35">
      <c r="A289" s="23">
        <v>14</v>
      </c>
      <c r="B289" s="19">
        <v>0</v>
      </c>
      <c r="C289" s="19">
        <v>1</v>
      </c>
      <c r="D289" s="19">
        <v>1</v>
      </c>
      <c r="E289" t="s">
        <v>148</v>
      </c>
      <c r="F289" t="s">
        <v>903</v>
      </c>
      <c r="G289" t="s">
        <v>131</v>
      </c>
      <c r="H289">
        <v>1</v>
      </c>
    </row>
    <row r="290" spans="1:8" x14ac:dyDescent="0.35">
      <c r="A290" s="23">
        <v>14</v>
      </c>
      <c r="B290" s="19">
        <v>0</v>
      </c>
      <c r="C290" s="19">
        <v>1</v>
      </c>
      <c r="D290" s="19">
        <v>1</v>
      </c>
      <c r="E290" t="s">
        <v>148</v>
      </c>
      <c r="F290" t="s">
        <v>904</v>
      </c>
      <c r="G290" t="s">
        <v>131</v>
      </c>
      <c r="H290">
        <v>1</v>
      </c>
    </row>
    <row r="291" spans="1:8" x14ac:dyDescent="0.35">
      <c r="A291" s="23">
        <v>14</v>
      </c>
      <c r="B291" s="19">
        <v>0</v>
      </c>
      <c r="C291" s="19">
        <v>1</v>
      </c>
      <c r="D291" s="19">
        <v>1</v>
      </c>
      <c r="E291" t="s">
        <v>148</v>
      </c>
      <c r="F291" t="s">
        <v>905</v>
      </c>
      <c r="G291" t="s">
        <v>131</v>
      </c>
      <c r="H291">
        <v>1</v>
      </c>
    </row>
    <row r="292" spans="1:8" x14ac:dyDescent="0.35">
      <c r="A292" s="23">
        <v>14</v>
      </c>
      <c r="B292" s="19">
        <v>0</v>
      </c>
      <c r="C292" s="19">
        <v>1</v>
      </c>
      <c r="D292" s="19">
        <v>1</v>
      </c>
      <c r="E292" t="s">
        <v>148</v>
      </c>
      <c r="F292" t="s">
        <v>906</v>
      </c>
      <c r="G292" t="s">
        <v>131</v>
      </c>
      <c r="H292">
        <v>1</v>
      </c>
    </row>
    <row r="293" spans="1:8" x14ac:dyDescent="0.35">
      <c r="A293" s="23">
        <v>14</v>
      </c>
      <c r="B293" s="19">
        <v>0</v>
      </c>
      <c r="C293" s="19">
        <v>1</v>
      </c>
      <c r="D293" s="19">
        <v>1</v>
      </c>
      <c r="E293" t="s">
        <v>148</v>
      </c>
      <c r="F293" t="s">
        <v>907</v>
      </c>
      <c r="G293" t="s">
        <v>131</v>
      </c>
      <c r="H293">
        <v>1</v>
      </c>
    </row>
    <row r="294" spans="1:8" x14ac:dyDescent="0.35">
      <c r="A294" s="23">
        <v>14</v>
      </c>
      <c r="B294" s="19">
        <v>0</v>
      </c>
      <c r="C294" s="19">
        <v>1</v>
      </c>
      <c r="D294" s="19">
        <v>1</v>
      </c>
      <c r="E294" t="s">
        <v>148</v>
      </c>
      <c r="F294" t="s">
        <v>908</v>
      </c>
      <c r="G294" t="s">
        <v>131</v>
      </c>
      <c r="H294">
        <v>1</v>
      </c>
    </row>
    <row r="295" spans="1:8" x14ac:dyDescent="0.35">
      <c r="A295" s="23">
        <v>14</v>
      </c>
      <c r="B295" s="19">
        <v>0</v>
      </c>
      <c r="C295" s="19">
        <v>1</v>
      </c>
      <c r="D295" s="19">
        <v>1</v>
      </c>
      <c r="E295" t="s">
        <v>148</v>
      </c>
      <c r="F295" t="s">
        <v>909</v>
      </c>
      <c r="G295" t="s">
        <v>131</v>
      </c>
      <c r="H295">
        <v>1</v>
      </c>
    </row>
    <row r="296" spans="1:8" x14ac:dyDescent="0.35">
      <c r="A296" s="23">
        <v>14</v>
      </c>
      <c r="B296" s="19">
        <v>0</v>
      </c>
      <c r="C296" s="19">
        <v>1</v>
      </c>
      <c r="D296" s="19">
        <v>1</v>
      </c>
      <c r="E296" t="s">
        <v>148</v>
      </c>
      <c r="F296" t="s">
        <v>910</v>
      </c>
      <c r="G296" t="s">
        <v>131</v>
      </c>
      <c r="H296">
        <v>1</v>
      </c>
    </row>
    <row r="297" spans="1:8" x14ac:dyDescent="0.35">
      <c r="A297" s="23">
        <v>14</v>
      </c>
      <c r="B297" s="19">
        <v>0</v>
      </c>
      <c r="C297" s="19">
        <v>1</v>
      </c>
      <c r="D297" s="19">
        <v>1</v>
      </c>
      <c r="E297" t="s">
        <v>148</v>
      </c>
      <c r="F297" t="s">
        <v>911</v>
      </c>
      <c r="G297" t="s">
        <v>131</v>
      </c>
      <c r="H297">
        <v>1</v>
      </c>
    </row>
    <row r="298" spans="1:8" x14ac:dyDescent="0.35">
      <c r="A298" s="23">
        <v>14</v>
      </c>
      <c r="B298" s="19">
        <v>0</v>
      </c>
      <c r="C298" s="19">
        <v>1</v>
      </c>
      <c r="D298" s="19">
        <v>1</v>
      </c>
      <c r="E298" t="s">
        <v>148</v>
      </c>
      <c r="F298" t="s">
        <v>912</v>
      </c>
      <c r="G298" t="s">
        <v>131</v>
      </c>
      <c r="H298">
        <v>1</v>
      </c>
    </row>
    <row r="299" spans="1:8" x14ac:dyDescent="0.35">
      <c r="A299" s="23">
        <v>14</v>
      </c>
      <c r="B299" s="19">
        <v>0</v>
      </c>
      <c r="C299" s="19">
        <v>1</v>
      </c>
      <c r="D299" s="19">
        <v>1</v>
      </c>
      <c r="E299" t="s">
        <v>148</v>
      </c>
      <c r="F299" t="s">
        <v>913</v>
      </c>
      <c r="G299" t="s">
        <v>131</v>
      </c>
      <c r="H299">
        <v>1</v>
      </c>
    </row>
    <row r="300" spans="1:8" x14ac:dyDescent="0.35">
      <c r="A300" s="23">
        <v>14</v>
      </c>
      <c r="B300" s="19">
        <v>0</v>
      </c>
      <c r="C300" s="19">
        <v>1</v>
      </c>
      <c r="D300" s="19">
        <v>1</v>
      </c>
      <c r="E300" t="s">
        <v>148</v>
      </c>
      <c r="F300" t="s">
        <v>914</v>
      </c>
      <c r="G300" t="s">
        <v>131</v>
      </c>
      <c r="H300">
        <v>1</v>
      </c>
    </row>
    <row r="301" spans="1:8" x14ac:dyDescent="0.35">
      <c r="A301" s="23">
        <v>14</v>
      </c>
      <c r="B301" s="19">
        <v>0</v>
      </c>
      <c r="C301" s="19">
        <v>1</v>
      </c>
      <c r="D301" s="19">
        <v>1</v>
      </c>
      <c r="E301" t="s">
        <v>148</v>
      </c>
      <c r="F301" t="s">
        <v>915</v>
      </c>
      <c r="G301" t="s">
        <v>131</v>
      </c>
      <c r="H301">
        <v>1</v>
      </c>
    </row>
    <row r="302" spans="1:8" x14ac:dyDescent="0.35">
      <c r="A302" s="23">
        <v>14</v>
      </c>
      <c r="B302" s="19">
        <v>0</v>
      </c>
      <c r="C302" s="19">
        <v>1</v>
      </c>
      <c r="D302" s="19">
        <v>1</v>
      </c>
      <c r="E302" t="s">
        <v>148</v>
      </c>
      <c r="F302" t="s">
        <v>916</v>
      </c>
      <c r="G302" t="s">
        <v>131</v>
      </c>
      <c r="H302">
        <v>1</v>
      </c>
    </row>
    <row r="303" spans="1:8" x14ac:dyDescent="0.35">
      <c r="A303" s="23">
        <v>14</v>
      </c>
      <c r="B303" s="19">
        <v>0</v>
      </c>
      <c r="C303" s="19">
        <v>1</v>
      </c>
      <c r="D303" s="19">
        <v>1</v>
      </c>
      <c r="E303" t="s">
        <v>148</v>
      </c>
      <c r="F303" t="s">
        <v>917</v>
      </c>
      <c r="G303" t="s">
        <v>131</v>
      </c>
      <c r="H303">
        <v>1</v>
      </c>
    </row>
    <row r="304" spans="1:8" x14ac:dyDescent="0.35">
      <c r="A304" s="23">
        <v>14</v>
      </c>
      <c r="B304" s="19">
        <v>0</v>
      </c>
      <c r="C304" s="19">
        <v>1</v>
      </c>
      <c r="D304" s="19">
        <v>1</v>
      </c>
      <c r="E304" t="s">
        <v>148</v>
      </c>
      <c r="F304" t="s">
        <v>918</v>
      </c>
      <c r="G304" t="s">
        <v>131</v>
      </c>
      <c r="H304">
        <v>1</v>
      </c>
    </row>
    <row r="305" spans="1:8" x14ac:dyDescent="0.35">
      <c r="A305" s="23">
        <v>14</v>
      </c>
      <c r="B305" s="19">
        <v>0</v>
      </c>
      <c r="C305" s="19">
        <v>1</v>
      </c>
      <c r="D305" s="19">
        <v>1</v>
      </c>
      <c r="E305" t="s">
        <v>148</v>
      </c>
      <c r="F305" t="s">
        <v>919</v>
      </c>
      <c r="G305" t="s">
        <v>131</v>
      </c>
      <c r="H305">
        <v>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580F5-DB72-483B-8126-60AABDBA041D}">
  <dimension ref="A1:H25"/>
  <sheetViews>
    <sheetView topLeftCell="D1" workbookViewId="0">
      <selection activeCell="H18" sqref="H18:H20"/>
    </sheetView>
  </sheetViews>
  <sheetFormatPr defaultColWidth="8.453125" defaultRowHeight="14.5" x14ac:dyDescent="0.35"/>
  <cols>
    <col min="4" max="4" width="12.1796875" bestFit="1" customWidth="1"/>
    <col min="5" max="5" width="22.81640625" customWidth="1"/>
    <col min="6" max="6" width="25.63281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15</v>
      </c>
      <c r="B2" s="19">
        <v>0</v>
      </c>
      <c r="C2" s="19">
        <v>1</v>
      </c>
      <c r="D2" s="19">
        <v>1</v>
      </c>
      <c r="E2" t="s">
        <v>129</v>
      </c>
      <c r="F2" t="s">
        <v>130</v>
      </c>
      <c r="G2" t="s">
        <v>131</v>
      </c>
      <c r="H2">
        <v>20</v>
      </c>
    </row>
    <row r="3" spans="1:8" x14ac:dyDescent="0.35">
      <c r="A3" s="23">
        <v>15</v>
      </c>
      <c r="B3" s="19">
        <v>0</v>
      </c>
      <c r="C3" s="19">
        <v>1</v>
      </c>
      <c r="D3" s="19">
        <v>1</v>
      </c>
      <c r="E3" t="s">
        <v>129</v>
      </c>
      <c r="F3" t="s">
        <v>132</v>
      </c>
      <c r="G3" t="s">
        <v>131</v>
      </c>
      <c r="H3">
        <v>10</v>
      </c>
    </row>
    <row r="4" spans="1:8" x14ac:dyDescent="0.35">
      <c r="A4" s="23">
        <v>15</v>
      </c>
      <c r="B4" s="19">
        <v>0</v>
      </c>
      <c r="C4" s="19">
        <v>1</v>
      </c>
      <c r="D4" s="19">
        <v>1</v>
      </c>
      <c r="E4" t="s">
        <v>129</v>
      </c>
      <c r="F4" t="s">
        <v>133</v>
      </c>
      <c r="G4" t="s">
        <v>131</v>
      </c>
      <c r="H4">
        <v>7</v>
      </c>
    </row>
    <row r="5" spans="1:8" x14ac:dyDescent="0.35">
      <c r="A5" s="23">
        <v>15</v>
      </c>
      <c r="B5" s="19">
        <v>0</v>
      </c>
      <c r="C5" s="19">
        <v>1</v>
      </c>
      <c r="D5" s="19">
        <v>1</v>
      </c>
      <c r="E5" t="s">
        <v>129</v>
      </c>
      <c r="F5" t="s">
        <v>134</v>
      </c>
      <c r="G5" t="s">
        <v>131</v>
      </c>
      <c r="H5">
        <v>2</v>
      </c>
    </row>
    <row r="6" spans="1:8" x14ac:dyDescent="0.35">
      <c r="A6" s="23">
        <v>15</v>
      </c>
      <c r="B6" s="2">
        <v>0</v>
      </c>
      <c r="C6" s="19">
        <v>1</v>
      </c>
      <c r="D6" s="19">
        <v>1</v>
      </c>
      <c r="E6" t="s">
        <v>129</v>
      </c>
      <c r="F6" t="s">
        <v>139</v>
      </c>
      <c r="G6" t="s">
        <v>131</v>
      </c>
      <c r="H6">
        <v>1</v>
      </c>
    </row>
    <row r="7" spans="1:8" x14ac:dyDescent="0.35">
      <c r="A7" s="23">
        <v>15</v>
      </c>
      <c r="B7" s="19">
        <v>0</v>
      </c>
      <c r="C7" s="19">
        <v>1</v>
      </c>
      <c r="D7" s="19">
        <v>1</v>
      </c>
      <c r="E7" t="s">
        <v>151</v>
      </c>
      <c r="F7" t="s">
        <v>740</v>
      </c>
      <c r="G7" t="s">
        <v>131</v>
      </c>
      <c r="H7">
        <v>31</v>
      </c>
    </row>
    <row r="8" spans="1:8" x14ac:dyDescent="0.35">
      <c r="A8" s="23">
        <v>15</v>
      </c>
      <c r="B8" s="19">
        <v>0</v>
      </c>
      <c r="C8" s="19">
        <v>1</v>
      </c>
      <c r="D8" s="19">
        <v>1</v>
      </c>
      <c r="E8" t="s">
        <v>151</v>
      </c>
      <c r="F8" t="s">
        <v>920</v>
      </c>
      <c r="G8" t="s">
        <v>131</v>
      </c>
      <c r="H8">
        <v>9</v>
      </c>
    </row>
    <row r="9" spans="1:8" x14ac:dyDescent="0.35">
      <c r="A9" s="23">
        <v>15</v>
      </c>
      <c r="B9" s="19">
        <v>0</v>
      </c>
      <c r="C9" s="19">
        <v>1</v>
      </c>
      <c r="D9" s="19">
        <v>1</v>
      </c>
      <c r="E9" t="s">
        <v>144</v>
      </c>
      <c r="F9" t="s">
        <v>141</v>
      </c>
      <c r="G9" t="s">
        <v>131</v>
      </c>
      <c r="H9">
        <v>40</v>
      </c>
    </row>
    <row r="10" spans="1:8" x14ac:dyDescent="0.35">
      <c r="A10" s="23">
        <v>15</v>
      </c>
      <c r="B10" s="19">
        <v>0</v>
      </c>
      <c r="C10" s="19">
        <v>1</v>
      </c>
      <c r="D10" s="19">
        <v>1</v>
      </c>
      <c r="E10" t="s">
        <v>140</v>
      </c>
      <c r="F10" t="s">
        <v>141</v>
      </c>
      <c r="G10" t="s">
        <v>131</v>
      </c>
      <c r="H10">
        <v>40</v>
      </c>
    </row>
    <row r="11" spans="1:8" x14ac:dyDescent="0.35">
      <c r="A11" s="23">
        <v>15</v>
      </c>
      <c r="B11" s="19">
        <v>0</v>
      </c>
      <c r="C11" s="19">
        <v>1</v>
      </c>
      <c r="D11" s="19">
        <v>1</v>
      </c>
      <c r="E11" t="s">
        <v>142</v>
      </c>
      <c r="F11" s="5" t="s">
        <v>185</v>
      </c>
      <c r="G11" t="s">
        <v>131</v>
      </c>
      <c r="H11">
        <v>40</v>
      </c>
    </row>
    <row r="12" spans="1:8" x14ac:dyDescent="0.35">
      <c r="A12" s="23">
        <v>15</v>
      </c>
      <c r="B12" s="19">
        <v>0</v>
      </c>
      <c r="C12" s="19">
        <v>1</v>
      </c>
      <c r="D12" s="19">
        <v>1</v>
      </c>
      <c r="E12" t="s">
        <v>145</v>
      </c>
      <c r="F12" t="s">
        <v>146</v>
      </c>
      <c r="G12" t="s">
        <v>131</v>
      </c>
      <c r="H12">
        <v>17</v>
      </c>
    </row>
    <row r="13" spans="1:8" x14ac:dyDescent="0.35">
      <c r="A13" s="23">
        <v>15</v>
      </c>
      <c r="B13" s="19">
        <v>0</v>
      </c>
      <c r="C13" s="19">
        <v>1</v>
      </c>
      <c r="D13" s="19">
        <v>1</v>
      </c>
      <c r="E13" t="s">
        <v>145</v>
      </c>
      <c r="F13" t="s">
        <v>147</v>
      </c>
      <c r="G13" t="s">
        <v>131</v>
      </c>
      <c r="H13">
        <v>22</v>
      </c>
    </row>
    <row r="14" spans="1:8" x14ac:dyDescent="0.35">
      <c r="A14" s="23">
        <v>15</v>
      </c>
      <c r="B14" s="19">
        <v>0</v>
      </c>
      <c r="C14" s="19">
        <v>1</v>
      </c>
      <c r="D14" s="19">
        <v>1</v>
      </c>
      <c r="E14" t="s">
        <v>145</v>
      </c>
      <c r="F14" t="s">
        <v>192</v>
      </c>
      <c r="G14" t="s">
        <v>131</v>
      </c>
      <c r="H14">
        <v>1</v>
      </c>
    </row>
    <row r="15" spans="1:8" x14ac:dyDescent="0.35">
      <c r="A15" s="23">
        <v>15</v>
      </c>
      <c r="B15" s="19">
        <v>0</v>
      </c>
      <c r="C15" s="19">
        <v>1</v>
      </c>
      <c r="D15" s="2">
        <v>0</v>
      </c>
      <c r="E15" t="s">
        <v>178</v>
      </c>
      <c r="F15" s="35" t="s">
        <v>105</v>
      </c>
      <c r="G15" t="s">
        <v>179</v>
      </c>
    </row>
    <row r="16" spans="1:8" x14ac:dyDescent="0.35">
      <c r="A16" s="23">
        <v>15</v>
      </c>
      <c r="B16" s="19">
        <v>0</v>
      </c>
      <c r="C16" s="19">
        <v>1</v>
      </c>
      <c r="D16" s="19">
        <v>1</v>
      </c>
      <c r="E16" t="s">
        <v>176</v>
      </c>
      <c r="F16" s="5" t="s">
        <v>185</v>
      </c>
      <c r="G16" t="s">
        <v>131</v>
      </c>
      <c r="H16">
        <v>252</v>
      </c>
    </row>
    <row r="17" spans="1:8" x14ac:dyDescent="0.35">
      <c r="A17" s="23">
        <v>15</v>
      </c>
      <c r="B17" s="19">
        <v>0</v>
      </c>
      <c r="C17" s="19">
        <v>1</v>
      </c>
      <c r="D17" s="19">
        <v>1</v>
      </c>
      <c r="E17" t="s">
        <v>190</v>
      </c>
      <c r="F17" t="s">
        <v>191</v>
      </c>
      <c r="G17" t="s">
        <v>131</v>
      </c>
      <c r="H17">
        <v>252</v>
      </c>
    </row>
    <row r="18" spans="1:8" x14ac:dyDescent="0.35">
      <c r="A18" s="23">
        <v>15</v>
      </c>
      <c r="B18" s="19">
        <v>0</v>
      </c>
      <c r="C18" s="19">
        <v>1</v>
      </c>
      <c r="D18" s="19">
        <v>1</v>
      </c>
      <c r="E18" t="s">
        <v>172</v>
      </c>
      <c r="F18" t="s">
        <v>921</v>
      </c>
      <c r="G18" t="s">
        <v>131</v>
      </c>
      <c r="H18">
        <v>40</v>
      </c>
    </row>
    <row r="19" spans="1:8" x14ac:dyDescent="0.35">
      <c r="A19" s="23">
        <v>15</v>
      </c>
      <c r="B19" s="19">
        <v>0</v>
      </c>
      <c r="C19" s="19">
        <v>1</v>
      </c>
      <c r="D19" s="19">
        <v>1</v>
      </c>
      <c r="E19" t="s">
        <v>172</v>
      </c>
      <c r="F19" t="s">
        <v>173</v>
      </c>
      <c r="G19" t="s">
        <v>131</v>
      </c>
      <c r="H19">
        <v>40</v>
      </c>
    </row>
    <row r="20" spans="1:8" x14ac:dyDescent="0.35">
      <c r="A20" s="23">
        <v>15</v>
      </c>
      <c r="B20" s="19">
        <v>0</v>
      </c>
      <c r="C20" s="19">
        <v>1</v>
      </c>
      <c r="D20" s="19">
        <v>1</v>
      </c>
      <c r="E20" t="s">
        <v>172</v>
      </c>
      <c r="F20" t="s">
        <v>174</v>
      </c>
      <c r="G20" t="s">
        <v>131</v>
      </c>
      <c r="H20">
        <v>24</v>
      </c>
    </row>
    <row r="21" spans="1:8" x14ac:dyDescent="0.35">
      <c r="A21" s="23">
        <v>15</v>
      </c>
      <c r="B21" s="19">
        <v>0</v>
      </c>
      <c r="C21" s="19">
        <v>1</v>
      </c>
      <c r="D21" s="19">
        <v>1</v>
      </c>
      <c r="E21" t="s">
        <v>148</v>
      </c>
      <c r="F21" t="s">
        <v>149</v>
      </c>
      <c r="G21" t="s">
        <v>131</v>
      </c>
      <c r="H21">
        <v>40</v>
      </c>
    </row>
    <row r="22" spans="1:8" x14ac:dyDescent="0.35">
      <c r="A22" s="23">
        <v>15</v>
      </c>
      <c r="B22" s="19">
        <v>0</v>
      </c>
      <c r="C22" s="19">
        <v>1</v>
      </c>
      <c r="D22" s="2">
        <v>0</v>
      </c>
      <c r="E22" t="s">
        <v>180</v>
      </c>
      <c r="F22" s="35" t="s">
        <v>922</v>
      </c>
      <c r="G22" t="s">
        <v>179</v>
      </c>
    </row>
    <row r="23" spans="1:8" x14ac:dyDescent="0.35">
      <c r="A23" s="23">
        <v>15</v>
      </c>
      <c r="B23" s="19">
        <v>0</v>
      </c>
      <c r="C23" s="19">
        <v>1</v>
      </c>
      <c r="D23" s="2">
        <v>0</v>
      </c>
      <c r="E23" t="s">
        <v>182</v>
      </c>
      <c r="F23" s="35" t="s">
        <v>923</v>
      </c>
      <c r="G23" t="s">
        <v>179</v>
      </c>
    </row>
    <row r="24" spans="1:8" x14ac:dyDescent="0.35">
      <c r="A24" s="23">
        <v>15</v>
      </c>
      <c r="B24" s="19">
        <v>0</v>
      </c>
      <c r="C24" s="19">
        <v>1</v>
      </c>
      <c r="D24" s="2">
        <v>0</v>
      </c>
      <c r="E24" t="s">
        <v>180</v>
      </c>
      <c r="F24" s="35" t="s">
        <v>924</v>
      </c>
      <c r="G24" t="s">
        <v>179</v>
      </c>
    </row>
    <row r="25" spans="1:8" x14ac:dyDescent="0.35">
      <c r="A25" s="23">
        <v>15</v>
      </c>
      <c r="B25" s="19">
        <v>0</v>
      </c>
      <c r="C25" s="19">
        <v>1</v>
      </c>
      <c r="D25" s="2">
        <v>0</v>
      </c>
      <c r="E25" t="s">
        <v>182</v>
      </c>
      <c r="F25" s="35" t="s">
        <v>925</v>
      </c>
      <c r="G25" t="s">
        <v>179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51662-1433-4C37-88E6-D697DAC3081C}">
  <dimension ref="A1:H14"/>
  <sheetViews>
    <sheetView workbookViewId="0">
      <selection activeCell="A13" sqref="A13:XFD14"/>
    </sheetView>
  </sheetViews>
  <sheetFormatPr defaultColWidth="8.453125" defaultRowHeight="14.5" x14ac:dyDescent="0.35"/>
  <cols>
    <col min="4" max="4" width="12.1796875" bestFit="1" customWidth="1"/>
    <col min="5" max="5" width="22.81640625" customWidth="1"/>
    <col min="6" max="6" width="37.816406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16</v>
      </c>
      <c r="B2" s="2">
        <v>0</v>
      </c>
      <c r="C2" s="19">
        <v>1</v>
      </c>
      <c r="D2" s="19">
        <v>1</v>
      </c>
      <c r="E2" t="s">
        <v>129</v>
      </c>
      <c r="F2" t="s">
        <v>139</v>
      </c>
      <c r="G2" t="s">
        <v>131</v>
      </c>
      <c r="H2">
        <v>29</v>
      </c>
    </row>
    <row r="3" spans="1:8" x14ac:dyDescent="0.35">
      <c r="A3" s="23">
        <v>16</v>
      </c>
      <c r="B3" s="19">
        <v>0</v>
      </c>
      <c r="C3" s="19">
        <v>1</v>
      </c>
      <c r="D3" s="19">
        <v>1</v>
      </c>
      <c r="E3" t="s">
        <v>151</v>
      </c>
      <c r="F3" t="s">
        <v>300</v>
      </c>
      <c r="G3" t="s">
        <v>131</v>
      </c>
      <c r="H3">
        <v>29</v>
      </c>
    </row>
    <row r="4" spans="1:8" x14ac:dyDescent="0.35">
      <c r="A4" s="23">
        <v>16</v>
      </c>
      <c r="B4" s="19">
        <v>0</v>
      </c>
      <c r="C4" s="19">
        <v>1</v>
      </c>
      <c r="D4" s="19">
        <v>1</v>
      </c>
      <c r="E4" t="s">
        <v>144</v>
      </c>
      <c r="F4" t="s">
        <v>192</v>
      </c>
      <c r="G4" t="s">
        <v>131</v>
      </c>
      <c r="H4">
        <v>29</v>
      </c>
    </row>
    <row r="5" spans="1:8" x14ac:dyDescent="0.35">
      <c r="A5" s="23">
        <v>16</v>
      </c>
      <c r="B5" s="19">
        <v>0</v>
      </c>
      <c r="C5" s="19">
        <v>1</v>
      </c>
      <c r="D5" s="19">
        <v>1</v>
      </c>
      <c r="E5" t="s">
        <v>140</v>
      </c>
      <c r="F5" t="s">
        <v>192</v>
      </c>
      <c r="G5" t="s">
        <v>131</v>
      </c>
      <c r="H5">
        <v>29</v>
      </c>
    </row>
    <row r="6" spans="1:8" x14ac:dyDescent="0.35">
      <c r="A6" s="23">
        <v>16</v>
      </c>
      <c r="B6" s="19">
        <v>0</v>
      </c>
      <c r="C6" s="19">
        <v>1</v>
      </c>
      <c r="D6" s="19">
        <v>1</v>
      </c>
      <c r="E6" t="s">
        <v>142</v>
      </c>
      <c r="F6" s="5" t="s">
        <v>185</v>
      </c>
      <c r="G6" t="s">
        <v>131</v>
      </c>
      <c r="H6">
        <v>29</v>
      </c>
    </row>
    <row r="7" spans="1:8" x14ac:dyDescent="0.35">
      <c r="A7" s="23">
        <v>16</v>
      </c>
      <c r="B7" s="19">
        <v>0</v>
      </c>
      <c r="C7" s="19">
        <v>1</v>
      </c>
      <c r="D7" s="19">
        <v>1</v>
      </c>
      <c r="E7" t="s">
        <v>145</v>
      </c>
      <c r="F7" t="s">
        <v>146</v>
      </c>
      <c r="G7" t="s">
        <v>131</v>
      </c>
      <c r="H7">
        <v>16</v>
      </c>
    </row>
    <row r="8" spans="1:8" x14ac:dyDescent="0.35">
      <c r="A8" s="23">
        <v>16</v>
      </c>
      <c r="B8" s="19">
        <v>0</v>
      </c>
      <c r="C8" s="19">
        <v>1</v>
      </c>
      <c r="D8" s="19">
        <v>1</v>
      </c>
      <c r="E8" t="s">
        <v>145</v>
      </c>
      <c r="F8" t="s">
        <v>147</v>
      </c>
      <c r="G8" t="s">
        <v>131</v>
      </c>
      <c r="H8">
        <v>13</v>
      </c>
    </row>
    <row r="9" spans="1:8" x14ac:dyDescent="0.35">
      <c r="A9" s="23">
        <v>16</v>
      </c>
      <c r="B9" s="19">
        <v>0</v>
      </c>
      <c r="C9" s="19">
        <v>1</v>
      </c>
      <c r="D9" s="2">
        <v>0</v>
      </c>
      <c r="E9" t="s">
        <v>178</v>
      </c>
      <c r="F9" s="35" t="s">
        <v>110</v>
      </c>
      <c r="G9" t="s">
        <v>179</v>
      </c>
    </row>
    <row r="10" spans="1:8" x14ac:dyDescent="0.35">
      <c r="A10" s="23">
        <v>16</v>
      </c>
      <c r="B10" s="19">
        <v>0</v>
      </c>
      <c r="C10" s="19">
        <v>1</v>
      </c>
      <c r="D10" s="19">
        <v>1</v>
      </c>
      <c r="E10" t="s">
        <v>176</v>
      </c>
      <c r="F10" s="5" t="s">
        <v>185</v>
      </c>
      <c r="G10" t="s">
        <v>131</v>
      </c>
      <c r="H10">
        <v>55</v>
      </c>
    </row>
    <row r="11" spans="1:8" x14ac:dyDescent="0.35">
      <c r="A11" s="23">
        <v>16</v>
      </c>
      <c r="B11" s="19">
        <v>0</v>
      </c>
      <c r="C11" s="19">
        <v>1</v>
      </c>
      <c r="D11" s="19">
        <v>1</v>
      </c>
      <c r="E11" t="s">
        <v>172</v>
      </c>
      <c r="F11" t="s">
        <v>926</v>
      </c>
      <c r="G11" t="s">
        <v>131</v>
      </c>
      <c r="H11">
        <v>55</v>
      </c>
    </row>
    <row r="12" spans="1:8" x14ac:dyDescent="0.35">
      <c r="A12" s="23">
        <v>16</v>
      </c>
      <c r="B12" s="19">
        <v>0</v>
      </c>
      <c r="C12" s="19">
        <v>1</v>
      </c>
      <c r="D12" s="19">
        <v>1</v>
      </c>
      <c r="E12" t="s">
        <v>148</v>
      </c>
      <c r="F12" t="s">
        <v>927</v>
      </c>
      <c r="G12" t="s">
        <v>131</v>
      </c>
      <c r="H12">
        <v>29</v>
      </c>
    </row>
    <row r="13" spans="1:8" x14ac:dyDescent="0.35">
      <c r="A13" s="23">
        <v>16</v>
      </c>
      <c r="B13" s="19">
        <v>0</v>
      </c>
      <c r="C13" s="19">
        <v>1</v>
      </c>
      <c r="D13" s="2">
        <v>0</v>
      </c>
      <c r="E13" t="s">
        <v>180</v>
      </c>
      <c r="F13" s="35" t="s">
        <v>928</v>
      </c>
      <c r="G13" t="s">
        <v>179</v>
      </c>
    </row>
    <row r="14" spans="1:8" x14ac:dyDescent="0.35">
      <c r="A14" s="23">
        <v>16</v>
      </c>
      <c r="B14" s="19">
        <v>0</v>
      </c>
      <c r="C14" s="19">
        <v>1</v>
      </c>
      <c r="D14" s="2">
        <v>0</v>
      </c>
      <c r="E14" t="s">
        <v>182</v>
      </c>
      <c r="F14" s="35" t="s">
        <v>12</v>
      </c>
      <c r="G14" t="s">
        <v>179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21787-3B51-42BF-BCA1-3C613081F73E}">
  <dimension ref="A1:H30"/>
  <sheetViews>
    <sheetView workbookViewId="0">
      <selection activeCell="C10" sqref="A1:H30"/>
    </sheetView>
  </sheetViews>
  <sheetFormatPr defaultColWidth="8.453125" defaultRowHeight="14.5" x14ac:dyDescent="0.35"/>
  <cols>
    <col min="4" max="4" width="12.1796875" bestFit="1" customWidth="1"/>
    <col min="5" max="5" width="22.81640625" customWidth="1"/>
    <col min="6" max="6" width="25.63281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17</v>
      </c>
      <c r="B2" s="19">
        <v>0</v>
      </c>
      <c r="C2" s="19">
        <v>1</v>
      </c>
      <c r="D2" s="19">
        <v>1</v>
      </c>
      <c r="E2" t="s">
        <v>129</v>
      </c>
      <c r="F2" t="s">
        <v>130</v>
      </c>
      <c r="G2" t="s">
        <v>131</v>
      </c>
      <c r="H2">
        <v>5</v>
      </c>
    </row>
    <row r="3" spans="1:8" x14ac:dyDescent="0.35">
      <c r="A3" s="23">
        <v>17</v>
      </c>
      <c r="B3" s="19">
        <v>0</v>
      </c>
      <c r="C3" s="19">
        <v>1</v>
      </c>
      <c r="D3" s="19">
        <v>1</v>
      </c>
      <c r="E3" t="s">
        <v>129</v>
      </c>
      <c r="F3" t="s">
        <v>132</v>
      </c>
      <c r="G3" t="s">
        <v>131</v>
      </c>
      <c r="H3">
        <v>15</v>
      </c>
    </row>
    <row r="4" spans="1:8" x14ac:dyDescent="0.35">
      <c r="A4" s="23">
        <v>17</v>
      </c>
      <c r="B4" s="19">
        <v>0</v>
      </c>
      <c r="C4" s="19">
        <v>1</v>
      </c>
      <c r="D4" s="19">
        <v>1</v>
      </c>
      <c r="E4" t="s">
        <v>129</v>
      </c>
      <c r="F4" t="s">
        <v>133</v>
      </c>
      <c r="G4" t="s">
        <v>131</v>
      </c>
      <c r="H4">
        <v>9</v>
      </c>
    </row>
    <row r="5" spans="1:8" x14ac:dyDescent="0.35">
      <c r="A5" s="23">
        <v>17</v>
      </c>
      <c r="B5" s="19">
        <v>0</v>
      </c>
      <c r="C5" s="19">
        <v>1</v>
      </c>
      <c r="D5" s="19">
        <v>1</v>
      </c>
      <c r="E5" t="s">
        <v>129</v>
      </c>
      <c r="F5" t="s">
        <v>134</v>
      </c>
      <c r="G5" t="s">
        <v>131</v>
      </c>
      <c r="H5">
        <v>10</v>
      </c>
    </row>
    <row r="6" spans="1:8" x14ac:dyDescent="0.35">
      <c r="A6" s="23">
        <v>17</v>
      </c>
      <c r="B6" s="19">
        <v>0</v>
      </c>
      <c r="C6" s="19">
        <v>1</v>
      </c>
      <c r="D6" s="19">
        <v>1</v>
      </c>
      <c r="E6" t="s">
        <v>129</v>
      </c>
      <c r="F6" t="s">
        <v>136</v>
      </c>
      <c r="G6" t="s">
        <v>131</v>
      </c>
      <c r="H6">
        <v>1</v>
      </c>
    </row>
    <row r="7" spans="1:8" x14ac:dyDescent="0.35">
      <c r="A7" s="23">
        <v>17</v>
      </c>
      <c r="B7" s="2">
        <v>0</v>
      </c>
      <c r="C7" s="19">
        <v>1</v>
      </c>
      <c r="D7" s="19">
        <v>1</v>
      </c>
      <c r="E7" t="s">
        <v>129</v>
      </c>
      <c r="F7" t="s">
        <v>139</v>
      </c>
      <c r="G7" t="s">
        <v>131</v>
      </c>
      <c r="H7">
        <v>3</v>
      </c>
    </row>
    <row r="8" spans="1:8" x14ac:dyDescent="0.35">
      <c r="A8" s="23">
        <v>17</v>
      </c>
      <c r="B8" s="19">
        <v>0</v>
      </c>
      <c r="C8" s="19">
        <v>1</v>
      </c>
      <c r="D8" s="19">
        <v>1</v>
      </c>
      <c r="E8" t="s">
        <v>151</v>
      </c>
      <c r="F8" t="s">
        <v>920</v>
      </c>
      <c r="G8" t="s">
        <v>131</v>
      </c>
      <c r="H8">
        <v>43</v>
      </c>
    </row>
    <row r="9" spans="1:8" x14ac:dyDescent="0.35">
      <c r="A9" s="23">
        <v>17</v>
      </c>
      <c r="B9" s="19">
        <v>0</v>
      </c>
      <c r="C9" s="19">
        <v>1</v>
      </c>
      <c r="D9" s="19">
        <v>1</v>
      </c>
      <c r="E9" t="s">
        <v>144</v>
      </c>
      <c r="F9" t="s">
        <v>141</v>
      </c>
      <c r="G9" t="s">
        <v>131</v>
      </c>
      <c r="H9">
        <v>4</v>
      </c>
    </row>
    <row r="10" spans="1:8" x14ac:dyDescent="0.35">
      <c r="A10" s="23">
        <v>17</v>
      </c>
      <c r="B10" s="19">
        <v>0</v>
      </c>
      <c r="C10" s="19">
        <v>1</v>
      </c>
      <c r="D10" s="19">
        <v>1</v>
      </c>
      <c r="E10" t="s">
        <v>144</v>
      </c>
      <c r="F10" t="s">
        <v>247</v>
      </c>
      <c r="G10" t="s">
        <v>131</v>
      </c>
      <c r="H10">
        <v>25</v>
      </c>
    </row>
    <row r="11" spans="1:8" x14ac:dyDescent="0.35">
      <c r="A11" s="23">
        <v>17</v>
      </c>
      <c r="B11" s="19">
        <v>0</v>
      </c>
      <c r="C11" s="19">
        <v>1</v>
      </c>
      <c r="D11" s="19">
        <v>1</v>
      </c>
      <c r="E11" t="s">
        <v>144</v>
      </c>
      <c r="F11" t="s">
        <v>245</v>
      </c>
      <c r="G11" t="s">
        <v>131</v>
      </c>
      <c r="H11">
        <v>6</v>
      </c>
    </row>
    <row r="12" spans="1:8" x14ac:dyDescent="0.35">
      <c r="A12" s="23">
        <v>17</v>
      </c>
      <c r="B12" s="19">
        <v>0</v>
      </c>
      <c r="C12" s="19">
        <v>1</v>
      </c>
      <c r="D12" s="19">
        <v>1</v>
      </c>
      <c r="E12" t="s">
        <v>144</v>
      </c>
      <c r="F12" t="s">
        <v>244</v>
      </c>
      <c r="G12" t="s">
        <v>131</v>
      </c>
      <c r="H12">
        <v>5</v>
      </c>
    </row>
    <row r="13" spans="1:8" x14ac:dyDescent="0.35">
      <c r="A13" s="23">
        <v>17</v>
      </c>
      <c r="B13" s="19">
        <v>0</v>
      </c>
      <c r="C13" s="19">
        <v>1</v>
      </c>
      <c r="D13" s="19">
        <v>1</v>
      </c>
      <c r="E13" t="s">
        <v>144</v>
      </c>
      <c r="F13" t="s">
        <v>243</v>
      </c>
      <c r="G13" t="s">
        <v>131</v>
      </c>
      <c r="H13">
        <v>1</v>
      </c>
    </row>
    <row r="14" spans="1:8" x14ac:dyDescent="0.35">
      <c r="A14" s="23">
        <v>17</v>
      </c>
      <c r="B14" s="19">
        <v>0</v>
      </c>
      <c r="C14" s="19">
        <v>1</v>
      </c>
      <c r="D14" s="19">
        <v>1</v>
      </c>
      <c r="E14" t="s">
        <v>144</v>
      </c>
      <c r="F14" t="s">
        <v>246</v>
      </c>
      <c r="G14" t="s">
        <v>131</v>
      </c>
      <c r="H14">
        <v>2</v>
      </c>
    </row>
    <row r="15" spans="1:8" x14ac:dyDescent="0.35">
      <c r="A15" s="23">
        <v>17</v>
      </c>
      <c r="B15" s="19">
        <v>0</v>
      </c>
      <c r="C15" s="19">
        <v>1</v>
      </c>
      <c r="D15" s="19">
        <v>1</v>
      </c>
      <c r="E15" t="s">
        <v>140</v>
      </c>
      <c r="F15" t="s">
        <v>242</v>
      </c>
      <c r="G15" t="s">
        <v>131</v>
      </c>
      <c r="H15">
        <v>34</v>
      </c>
    </row>
    <row r="16" spans="1:8" x14ac:dyDescent="0.35">
      <c r="A16" s="23">
        <v>17</v>
      </c>
      <c r="B16" s="19">
        <v>0</v>
      </c>
      <c r="C16" s="19">
        <v>1</v>
      </c>
      <c r="D16" s="19">
        <v>1</v>
      </c>
      <c r="E16" t="s">
        <v>140</v>
      </c>
      <c r="F16" t="s">
        <v>141</v>
      </c>
      <c r="G16" t="s">
        <v>131</v>
      </c>
      <c r="H16">
        <v>3</v>
      </c>
    </row>
    <row r="17" spans="1:8" x14ac:dyDescent="0.35">
      <c r="A17" s="23">
        <v>17</v>
      </c>
      <c r="B17" s="19">
        <v>0</v>
      </c>
      <c r="C17" s="19">
        <v>1</v>
      </c>
      <c r="D17" s="19">
        <v>1</v>
      </c>
      <c r="E17" t="s">
        <v>140</v>
      </c>
      <c r="F17" t="s">
        <v>241</v>
      </c>
      <c r="G17" t="s">
        <v>131</v>
      </c>
      <c r="H17">
        <v>6</v>
      </c>
    </row>
    <row r="18" spans="1:8" x14ac:dyDescent="0.35">
      <c r="A18" s="23">
        <v>17</v>
      </c>
      <c r="B18" s="19">
        <v>0</v>
      </c>
      <c r="C18" s="19">
        <v>1</v>
      </c>
      <c r="D18" s="19">
        <v>1</v>
      </c>
      <c r="E18" t="s">
        <v>142</v>
      </c>
      <c r="F18" s="5" t="s">
        <v>185</v>
      </c>
      <c r="G18" t="s">
        <v>131</v>
      </c>
      <c r="H18">
        <v>43</v>
      </c>
    </row>
    <row r="19" spans="1:8" x14ac:dyDescent="0.35">
      <c r="A19" s="23">
        <v>17</v>
      </c>
      <c r="B19" s="19">
        <v>0</v>
      </c>
      <c r="C19" s="19">
        <v>1</v>
      </c>
      <c r="D19" s="19">
        <v>1</v>
      </c>
      <c r="E19" t="s">
        <v>145</v>
      </c>
      <c r="F19" t="s">
        <v>146</v>
      </c>
      <c r="G19" t="s">
        <v>131</v>
      </c>
      <c r="H19">
        <v>14</v>
      </c>
    </row>
    <row r="20" spans="1:8" x14ac:dyDescent="0.35">
      <c r="A20" s="23">
        <v>17</v>
      </c>
      <c r="B20" s="19">
        <v>0</v>
      </c>
      <c r="C20" s="19">
        <v>1</v>
      </c>
      <c r="D20" s="19">
        <v>1</v>
      </c>
      <c r="E20" t="s">
        <v>145</v>
      </c>
      <c r="F20" t="s">
        <v>147</v>
      </c>
      <c r="G20" t="s">
        <v>131</v>
      </c>
      <c r="H20">
        <v>29</v>
      </c>
    </row>
    <row r="21" spans="1:8" x14ac:dyDescent="0.35">
      <c r="A21" s="23">
        <v>17</v>
      </c>
      <c r="B21" s="19">
        <v>0</v>
      </c>
      <c r="C21" s="19">
        <v>1</v>
      </c>
      <c r="D21" s="2">
        <v>0</v>
      </c>
      <c r="E21" t="s">
        <v>178</v>
      </c>
      <c r="F21" s="35" t="s">
        <v>116</v>
      </c>
      <c r="G21" t="s">
        <v>179</v>
      </c>
    </row>
    <row r="22" spans="1:8" x14ac:dyDescent="0.35">
      <c r="A22" s="23">
        <v>17</v>
      </c>
      <c r="B22" s="19">
        <v>0</v>
      </c>
      <c r="C22" s="19">
        <v>1</v>
      </c>
      <c r="D22" s="19">
        <v>1</v>
      </c>
      <c r="E22" t="s">
        <v>176</v>
      </c>
      <c r="F22" s="5" t="s">
        <v>185</v>
      </c>
      <c r="G22" t="s">
        <v>131</v>
      </c>
      <c r="H22">
        <v>59</v>
      </c>
    </row>
    <row r="23" spans="1:8" x14ac:dyDescent="0.35">
      <c r="A23" s="23">
        <v>17</v>
      </c>
      <c r="B23" s="19">
        <v>0</v>
      </c>
      <c r="C23" s="19">
        <v>1</v>
      </c>
      <c r="D23" s="19">
        <v>1</v>
      </c>
      <c r="E23" t="s">
        <v>190</v>
      </c>
      <c r="F23" t="s">
        <v>32</v>
      </c>
      <c r="G23" t="s">
        <v>131</v>
      </c>
      <c r="H23">
        <v>3</v>
      </c>
    </row>
    <row r="24" spans="1:8" x14ac:dyDescent="0.35">
      <c r="A24" s="23">
        <v>17</v>
      </c>
      <c r="B24" s="19">
        <v>0</v>
      </c>
      <c r="C24" s="19">
        <v>1</v>
      </c>
      <c r="D24" s="19">
        <v>1</v>
      </c>
      <c r="E24" t="s">
        <v>190</v>
      </c>
      <c r="F24" t="s">
        <v>191</v>
      </c>
      <c r="G24" t="s">
        <v>131</v>
      </c>
      <c r="H24">
        <v>56</v>
      </c>
    </row>
    <row r="25" spans="1:8" x14ac:dyDescent="0.35">
      <c r="A25" s="23">
        <v>17</v>
      </c>
      <c r="B25" s="19">
        <v>0</v>
      </c>
      <c r="C25" s="19">
        <v>1</v>
      </c>
      <c r="D25" s="19">
        <v>1</v>
      </c>
      <c r="E25" t="s">
        <v>172</v>
      </c>
      <c r="F25" t="s">
        <v>929</v>
      </c>
      <c r="G25" t="s">
        <v>131</v>
      </c>
      <c r="H25">
        <v>43</v>
      </c>
    </row>
    <row r="26" spans="1:8" x14ac:dyDescent="0.35">
      <c r="A26" s="23">
        <v>17</v>
      </c>
      <c r="B26" s="19">
        <v>0</v>
      </c>
      <c r="C26" s="19">
        <v>1</v>
      </c>
      <c r="D26" s="19">
        <v>1</v>
      </c>
      <c r="E26" t="s">
        <v>172</v>
      </c>
      <c r="F26" t="s">
        <v>930</v>
      </c>
      <c r="G26" t="s">
        <v>131</v>
      </c>
      <c r="H26">
        <v>59</v>
      </c>
    </row>
    <row r="27" spans="1:8" x14ac:dyDescent="0.35">
      <c r="A27" s="23">
        <v>17</v>
      </c>
      <c r="B27" s="19">
        <v>0</v>
      </c>
      <c r="C27" s="19">
        <v>1</v>
      </c>
      <c r="D27" s="19">
        <v>1</v>
      </c>
      <c r="E27" t="s">
        <v>172</v>
      </c>
      <c r="F27" t="s">
        <v>174</v>
      </c>
      <c r="G27" t="s">
        <v>131</v>
      </c>
      <c r="H27">
        <v>59</v>
      </c>
    </row>
    <row r="28" spans="1:8" x14ac:dyDescent="0.35">
      <c r="A28" s="23">
        <v>17</v>
      </c>
      <c r="B28" s="19">
        <v>0</v>
      </c>
      <c r="C28" s="19">
        <v>1</v>
      </c>
      <c r="D28" s="19">
        <v>1</v>
      </c>
      <c r="E28" t="s">
        <v>148</v>
      </c>
      <c r="F28" t="s">
        <v>150</v>
      </c>
      <c r="G28" t="s">
        <v>131</v>
      </c>
      <c r="H28">
        <v>8</v>
      </c>
    </row>
    <row r="29" spans="1:8" x14ac:dyDescent="0.35">
      <c r="A29" s="23">
        <v>17</v>
      </c>
      <c r="B29" s="19">
        <v>0</v>
      </c>
      <c r="C29" s="19">
        <v>1</v>
      </c>
      <c r="D29" s="19">
        <v>1</v>
      </c>
      <c r="E29" t="s">
        <v>148</v>
      </c>
      <c r="F29" t="s">
        <v>149</v>
      </c>
      <c r="G29" t="s">
        <v>131</v>
      </c>
      <c r="H29">
        <v>32</v>
      </c>
    </row>
    <row r="30" spans="1:8" x14ac:dyDescent="0.35">
      <c r="A30" s="23">
        <v>17</v>
      </c>
      <c r="B30" s="19">
        <v>0</v>
      </c>
      <c r="C30" s="19">
        <v>1</v>
      </c>
      <c r="D30" s="19">
        <v>1</v>
      </c>
      <c r="E30" t="s">
        <v>148</v>
      </c>
      <c r="F30" t="s">
        <v>192</v>
      </c>
      <c r="G30" t="s">
        <v>131</v>
      </c>
      <c r="H30">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2"/>
  <sheetViews>
    <sheetView workbookViewId="0">
      <selection activeCell="D7" sqref="D7"/>
    </sheetView>
  </sheetViews>
  <sheetFormatPr defaultColWidth="8.81640625" defaultRowHeight="14.5" x14ac:dyDescent="0.35"/>
  <cols>
    <col min="1" max="1" width="12.453125" customWidth="1"/>
    <col min="2" max="2" width="12.1796875" customWidth="1"/>
    <col min="3" max="3" width="21.453125" customWidth="1"/>
    <col min="4" max="4" width="69.08984375" customWidth="1"/>
    <col min="5" max="5" width="41" customWidth="1"/>
    <col min="6" max="6" width="13.6328125" customWidth="1"/>
    <col min="7" max="7" width="28" customWidth="1"/>
    <col min="8" max="8" width="34.81640625" bestFit="1" customWidth="1"/>
    <col min="9" max="9" width="18.1796875" customWidth="1"/>
  </cols>
  <sheetData>
    <row r="1" spans="1:9" s="2" customFormat="1" ht="46.5" x14ac:dyDescent="0.35">
      <c r="A1" s="12" t="s">
        <v>6</v>
      </c>
      <c r="B1" s="3" t="s">
        <v>38</v>
      </c>
      <c r="C1" s="3" t="s">
        <v>39</v>
      </c>
      <c r="D1" s="3" t="s">
        <v>40</v>
      </c>
      <c r="E1" s="3" t="s">
        <v>41</v>
      </c>
      <c r="F1" s="3" t="s">
        <v>42</v>
      </c>
      <c r="G1" s="3" t="s">
        <v>43</v>
      </c>
      <c r="H1" s="3" t="s">
        <v>44</v>
      </c>
      <c r="I1" s="3" t="s">
        <v>45</v>
      </c>
    </row>
    <row r="2" spans="1:9" x14ac:dyDescent="0.35">
      <c r="A2" t="s">
        <v>11</v>
      </c>
      <c r="B2" s="6">
        <v>1</v>
      </c>
      <c r="C2" t="s">
        <v>46</v>
      </c>
      <c r="D2" s="6" t="s">
        <v>47</v>
      </c>
      <c r="E2" s="6" t="s">
        <v>48</v>
      </c>
      <c r="F2" s="6" t="s">
        <v>49</v>
      </c>
      <c r="G2" s="39" t="s">
        <v>50</v>
      </c>
      <c r="H2" s="39" t="s">
        <v>51</v>
      </c>
      <c r="I2" s="6"/>
    </row>
    <row r="3" spans="1:9" s="40" customFormat="1" x14ac:dyDescent="0.35">
      <c r="A3" t="s">
        <v>11</v>
      </c>
      <c r="B3" s="6">
        <v>2</v>
      </c>
      <c r="C3" t="s">
        <v>52</v>
      </c>
      <c r="D3" s="40" t="s">
        <v>53</v>
      </c>
      <c r="E3" s="40" t="s">
        <v>54</v>
      </c>
      <c r="F3" s="41" t="s">
        <v>49</v>
      </c>
      <c r="G3" s="40" t="s">
        <v>55</v>
      </c>
      <c r="H3" s="40" t="s">
        <v>56</v>
      </c>
      <c r="I3" s="40" t="s">
        <v>57</v>
      </c>
    </row>
    <row r="4" spans="1:9" s="40" customFormat="1" x14ac:dyDescent="0.35">
      <c r="A4" t="s">
        <v>11</v>
      </c>
      <c r="B4" s="6">
        <v>3</v>
      </c>
      <c r="C4" t="s">
        <v>1205</v>
      </c>
      <c r="D4" s="40" t="s">
        <v>1206</v>
      </c>
      <c r="E4" s="40" t="s">
        <v>1207</v>
      </c>
      <c r="F4" s="41" t="s">
        <v>49</v>
      </c>
      <c r="G4" s="40" t="s">
        <v>1208</v>
      </c>
      <c r="H4" s="40" t="s">
        <v>1209</v>
      </c>
    </row>
    <row r="5" spans="1:9" x14ac:dyDescent="0.35">
      <c r="A5" t="s">
        <v>11</v>
      </c>
      <c r="B5" s="6">
        <v>4</v>
      </c>
      <c r="C5" t="s">
        <v>58</v>
      </c>
      <c r="D5" t="s">
        <v>59</v>
      </c>
      <c r="E5" t="s">
        <v>60</v>
      </c>
      <c r="F5" s="41" t="s">
        <v>49</v>
      </c>
      <c r="G5" t="s">
        <v>61</v>
      </c>
      <c r="H5" s="42" t="s">
        <v>62</v>
      </c>
    </row>
    <row r="6" spans="1:9" x14ac:dyDescent="0.35">
      <c r="A6" t="s">
        <v>11</v>
      </c>
      <c r="B6" s="6">
        <v>5</v>
      </c>
      <c r="C6" t="s">
        <v>63</v>
      </c>
      <c r="D6" t="s">
        <v>64</v>
      </c>
      <c r="E6" t="s">
        <v>65</v>
      </c>
      <c r="F6" s="41" t="s">
        <v>49</v>
      </c>
      <c r="G6" t="s">
        <v>66</v>
      </c>
      <c r="H6" t="s">
        <v>67</v>
      </c>
      <c r="I6" t="s">
        <v>68</v>
      </c>
    </row>
    <row r="7" spans="1:9" x14ac:dyDescent="0.35">
      <c r="A7" t="s">
        <v>11</v>
      </c>
      <c r="B7" s="6">
        <v>6</v>
      </c>
      <c r="C7" t="s">
        <v>1210</v>
      </c>
      <c r="D7" t="s">
        <v>1211</v>
      </c>
      <c r="E7" t="s">
        <v>1212</v>
      </c>
      <c r="F7" s="41" t="s">
        <v>49</v>
      </c>
      <c r="G7" t="s">
        <v>1208</v>
      </c>
      <c r="H7" s="40" t="s">
        <v>1209</v>
      </c>
      <c r="I7" t="s">
        <v>1213</v>
      </c>
    </row>
    <row r="8" spans="1:9" x14ac:dyDescent="0.35">
      <c r="A8" t="s">
        <v>11</v>
      </c>
      <c r="B8" s="6">
        <v>7</v>
      </c>
      <c r="C8" t="s">
        <v>69</v>
      </c>
      <c r="D8" t="s">
        <v>70</v>
      </c>
      <c r="E8" t="s">
        <v>71</v>
      </c>
      <c r="F8" s="41" t="s">
        <v>49</v>
      </c>
      <c r="G8" t="s">
        <v>72</v>
      </c>
      <c r="H8" t="s">
        <v>73</v>
      </c>
    </row>
    <row r="9" spans="1:9" x14ac:dyDescent="0.35">
      <c r="A9" t="s">
        <v>11</v>
      </c>
      <c r="B9" s="6">
        <v>8</v>
      </c>
      <c r="C9" t="s">
        <v>74</v>
      </c>
      <c r="D9" t="s">
        <v>75</v>
      </c>
      <c r="E9" t="s">
        <v>76</v>
      </c>
      <c r="F9" s="41" t="s">
        <v>49</v>
      </c>
      <c r="G9" t="s">
        <v>77</v>
      </c>
      <c r="H9" t="s">
        <v>78</v>
      </c>
    </row>
    <row r="10" spans="1:9" x14ac:dyDescent="0.35">
      <c r="A10" t="s">
        <v>11</v>
      </c>
      <c r="B10" s="6">
        <v>9</v>
      </c>
      <c r="C10" t="s">
        <v>1023</v>
      </c>
      <c r="D10" t="s">
        <v>79</v>
      </c>
      <c r="E10" t="s">
        <v>80</v>
      </c>
      <c r="F10" t="s">
        <v>1000</v>
      </c>
      <c r="G10" t="s">
        <v>30</v>
      </c>
      <c r="H10" t="s">
        <v>29</v>
      </c>
    </row>
    <row r="11" spans="1:9" x14ac:dyDescent="0.35">
      <c r="A11" t="s">
        <v>11</v>
      </c>
      <c r="B11" s="6">
        <v>10</v>
      </c>
      <c r="C11" t="s">
        <v>1024</v>
      </c>
      <c r="D11" t="s">
        <v>81</v>
      </c>
      <c r="E11" t="s">
        <v>82</v>
      </c>
      <c r="F11" t="s">
        <v>1000</v>
      </c>
      <c r="G11" t="s">
        <v>83</v>
      </c>
      <c r="H11" t="s">
        <v>84</v>
      </c>
    </row>
    <row r="12" spans="1:9" x14ac:dyDescent="0.35">
      <c r="A12" t="s">
        <v>11</v>
      </c>
      <c r="B12" s="6">
        <v>11</v>
      </c>
      <c r="C12" t="s">
        <v>85</v>
      </c>
      <c r="D12" t="s">
        <v>86</v>
      </c>
      <c r="E12" t="s">
        <v>87</v>
      </c>
      <c r="F12" t="s">
        <v>49</v>
      </c>
      <c r="G12" t="s">
        <v>88</v>
      </c>
      <c r="H12" s="42" t="s">
        <v>89</v>
      </c>
      <c r="I12" t="s">
        <v>90</v>
      </c>
    </row>
    <row r="13" spans="1:9" x14ac:dyDescent="0.35">
      <c r="A13" t="s">
        <v>11</v>
      </c>
      <c r="B13" s="6">
        <v>12</v>
      </c>
      <c r="C13" t="s">
        <v>1027</v>
      </c>
      <c r="D13" t="s">
        <v>91</v>
      </c>
      <c r="E13" t="s">
        <v>92</v>
      </c>
      <c r="F13" t="s">
        <v>49</v>
      </c>
      <c r="G13" t="s">
        <v>93</v>
      </c>
      <c r="H13" t="s">
        <v>94</v>
      </c>
    </row>
    <row r="14" spans="1:9" x14ac:dyDescent="0.35">
      <c r="A14" t="s">
        <v>11</v>
      </c>
      <c r="B14" s="6">
        <v>13</v>
      </c>
      <c r="C14" t="s">
        <v>95</v>
      </c>
      <c r="D14" t="s">
        <v>96</v>
      </c>
      <c r="E14" t="s">
        <v>97</v>
      </c>
      <c r="F14" t="s">
        <v>49</v>
      </c>
      <c r="G14" t="s">
        <v>98</v>
      </c>
      <c r="H14" t="s">
        <v>99</v>
      </c>
    </row>
    <row r="15" spans="1:9" x14ac:dyDescent="0.35">
      <c r="A15" t="s">
        <v>11</v>
      </c>
      <c r="B15" s="6">
        <v>14</v>
      </c>
      <c r="C15" t="s">
        <v>100</v>
      </c>
      <c r="D15" t="s">
        <v>101</v>
      </c>
      <c r="E15" t="s">
        <v>102</v>
      </c>
      <c r="F15" t="s">
        <v>49</v>
      </c>
      <c r="G15" s="43" t="s">
        <v>103</v>
      </c>
      <c r="H15" s="43" t="s">
        <v>104</v>
      </c>
    </row>
    <row r="16" spans="1:9" x14ac:dyDescent="0.35">
      <c r="A16" t="s">
        <v>11</v>
      </c>
      <c r="B16" s="6">
        <v>15</v>
      </c>
      <c r="C16" t="s">
        <v>105</v>
      </c>
      <c r="D16" t="s">
        <v>106</v>
      </c>
      <c r="E16" t="s">
        <v>107</v>
      </c>
      <c r="F16" t="s">
        <v>49</v>
      </c>
      <c r="G16" t="s">
        <v>108</v>
      </c>
      <c r="H16" t="s">
        <v>109</v>
      </c>
    </row>
    <row r="17" spans="1:9" x14ac:dyDescent="0.35">
      <c r="A17" t="s">
        <v>11</v>
      </c>
      <c r="B17" s="6">
        <v>16</v>
      </c>
      <c r="C17" t="s">
        <v>110</v>
      </c>
      <c r="D17" t="s">
        <v>111</v>
      </c>
      <c r="E17" t="s">
        <v>112</v>
      </c>
      <c r="F17" t="s">
        <v>49</v>
      </c>
      <c r="G17" t="s">
        <v>113</v>
      </c>
      <c r="H17" t="s">
        <v>114</v>
      </c>
      <c r="I17" s="42" t="s">
        <v>115</v>
      </c>
    </row>
    <row r="18" spans="1:9" x14ac:dyDescent="0.35">
      <c r="A18" t="s">
        <v>11</v>
      </c>
      <c r="B18" s="6">
        <v>17</v>
      </c>
      <c r="C18" t="s">
        <v>116</v>
      </c>
      <c r="D18" t="s">
        <v>117</v>
      </c>
      <c r="E18" t="s">
        <v>118</v>
      </c>
      <c r="F18" t="s">
        <v>49</v>
      </c>
      <c r="G18" t="s">
        <v>119</v>
      </c>
      <c r="H18" t="s">
        <v>120</v>
      </c>
      <c r="I18" t="s">
        <v>121</v>
      </c>
    </row>
    <row r="19" spans="1:9" x14ac:dyDescent="0.35">
      <c r="A19" t="s">
        <v>11</v>
      </c>
      <c r="B19" s="6">
        <v>18</v>
      </c>
      <c r="C19" t="s">
        <v>1025</v>
      </c>
      <c r="D19" t="s">
        <v>1026</v>
      </c>
      <c r="E19" t="s">
        <v>1042</v>
      </c>
      <c r="F19" t="s">
        <v>1000</v>
      </c>
      <c r="G19" t="s">
        <v>30</v>
      </c>
      <c r="H19" t="s">
        <v>30</v>
      </c>
    </row>
    <row r="20" spans="1:9" x14ac:dyDescent="0.35">
      <c r="A20" t="s">
        <v>11</v>
      </c>
      <c r="B20" s="6">
        <v>19</v>
      </c>
      <c r="C20" t="s">
        <v>1086</v>
      </c>
      <c r="D20" t="s">
        <v>1087</v>
      </c>
      <c r="E20" t="s">
        <v>1088</v>
      </c>
      <c r="F20" t="s">
        <v>49</v>
      </c>
      <c r="G20" t="s">
        <v>1091</v>
      </c>
      <c r="H20" t="s">
        <v>1090</v>
      </c>
      <c r="I20" t="s">
        <v>1089</v>
      </c>
    </row>
    <row r="21" spans="1:9" x14ac:dyDescent="0.35">
      <c r="A21" t="s">
        <v>11</v>
      </c>
      <c r="B21" s="6">
        <v>20</v>
      </c>
      <c r="C21" t="s">
        <v>1173</v>
      </c>
      <c r="D21" t="s">
        <v>1203</v>
      </c>
      <c r="E21" t="s">
        <v>1175</v>
      </c>
      <c r="F21" t="s">
        <v>49</v>
      </c>
      <c r="G21" t="s">
        <v>1176</v>
      </c>
      <c r="H21" t="s">
        <v>1177</v>
      </c>
      <c r="I21" s="35" t="s">
        <v>1178</v>
      </c>
    </row>
    <row r="22" spans="1:9" x14ac:dyDescent="0.35">
      <c r="A22" t="s">
        <v>11</v>
      </c>
      <c r="B22" s="6">
        <v>21</v>
      </c>
      <c r="C22" t="s">
        <v>1174</v>
      </c>
      <c r="D22" t="s">
        <v>1204</v>
      </c>
      <c r="E22" t="s">
        <v>1179</v>
      </c>
      <c r="F22" t="s">
        <v>49</v>
      </c>
      <c r="G22" t="s">
        <v>1180</v>
      </c>
      <c r="H22" t="s">
        <v>1181</v>
      </c>
    </row>
  </sheetData>
  <hyperlinks>
    <hyperlink ref="H5" r:id="rId1" xr:uid="{35B6A5AD-D4AD-48FD-AA38-EA8E894D0500}"/>
    <hyperlink ref="H12" r:id="rId2" xr:uid="{FC7C9A76-D371-42FC-9F4C-4CC1E8761A38}"/>
    <hyperlink ref="I17" r:id="rId3" xr:uid="{A41F0805-C0D1-4681-9BBD-C7C005BFD6FF}"/>
    <hyperlink ref="I21" r:id="rId4" xr:uid="{83903767-B08D-494A-A2B0-F8918086B007}"/>
  </hyperlinks>
  <pageMargins left="0.7" right="0.7" top="0.75" bottom="0.75" header="0.3" footer="0.3"/>
  <pageSetup orientation="portrait"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98FDB-F979-4ECC-82ED-CFBDAB789F5B}">
  <dimension ref="A1:H35"/>
  <sheetViews>
    <sheetView topLeftCell="A17" workbookViewId="0">
      <selection activeCell="I36" sqref="I36"/>
    </sheetView>
  </sheetViews>
  <sheetFormatPr defaultColWidth="8.81640625" defaultRowHeight="14.5" x14ac:dyDescent="0.35"/>
  <cols>
    <col min="5" max="5" width="18.81640625" customWidth="1"/>
    <col min="6" max="6" width="21" customWidth="1"/>
    <col min="7" max="7" width="12.1796875"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18</v>
      </c>
      <c r="B2" s="19">
        <v>0</v>
      </c>
      <c r="C2" s="19">
        <v>1</v>
      </c>
      <c r="D2" s="19" t="s">
        <v>177</v>
      </c>
      <c r="E2" t="s">
        <v>249</v>
      </c>
      <c r="F2" s="37" t="s">
        <v>1028</v>
      </c>
      <c r="G2" t="s">
        <v>179</v>
      </c>
    </row>
    <row r="3" spans="1:8" x14ac:dyDescent="0.35">
      <c r="A3" s="23">
        <v>18</v>
      </c>
      <c r="B3" s="19">
        <v>0</v>
      </c>
      <c r="C3" s="19">
        <v>1</v>
      </c>
      <c r="D3" s="19" t="s">
        <v>635</v>
      </c>
      <c r="E3" t="s">
        <v>129</v>
      </c>
      <c r="F3" t="s">
        <v>130</v>
      </c>
      <c r="G3" t="s">
        <v>131</v>
      </c>
      <c r="H3" s="38">
        <v>73654</v>
      </c>
    </row>
    <row r="4" spans="1:8" x14ac:dyDescent="0.35">
      <c r="A4" s="23">
        <v>18</v>
      </c>
      <c r="B4" s="19">
        <v>0</v>
      </c>
      <c r="C4" s="19">
        <v>1</v>
      </c>
      <c r="D4" s="19" t="s">
        <v>635</v>
      </c>
      <c r="E4" t="s">
        <v>129</v>
      </c>
      <c r="F4" t="s">
        <v>132</v>
      </c>
      <c r="G4" t="s">
        <v>131</v>
      </c>
      <c r="H4" s="38">
        <v>43116</v>
      </c>
    </row>
    <row r="5" spans="1:8" x14ac:dyDescent="0.35">
      <c r="A5" s="23">
        <v>18</v>
      </c>
      <c r="B5" s="19">
        <v>0</v>
      </c>
      <c r="C5" s="19">
        <v>1</v>
      </c>
      <c r="D5" s="19" t="s">
        <v>635</v>
      </c>
      <c r="E5" t="s">
        <v>129</v>
      </c>
      <c r="F5" t="s">
        <v>133</v>
      </c>
      <c r="G5" t="s">
        <v>131</v>
      </c>
      <c r="H5" s="38">
        <v>51186</v>
      </c>
    </row>
    <row r="6" spans="1:8" x14ac:dyDescent="0.35">
      <c r="A6" s="23">
        <v>18</v>
      </c>
      <c r="B6" s="19">
        <v>0</v>
      </c>
      <c r="C6" s="19">
        <v>1</v>
      </c>
      <c r="D6" s="19" t="s">
        <v>635</v>
      </c>
      <c r="E6" t="s">
        <v>129</v>
      </c>
      <c r="F6" t="s">
        <v>134</v>
      </c>
      <c r="G6" t="s">
        <v>131</v>
      </c>
      <c r="H6" s="38">
        <v>85392</v>
      </c>
    </row>
    <row r="7" spans="1:8" x14ac:dyDescent="0.35">
      <c r="A7" s="23">
        <v>18</v>
      </c>
      <c r="B7" s="19">
        <v>0</v>
      </c>
      <c r="C7" s="19">
        <v>1</v>
      </c>
      <c r="D7" s="19" t="s">
        <v>635</v>
      </c>
      <c r="E7" t="s">
        <v>129</v>
      </c>
      <c r="F7" t="s">
        <v>135</v>
      </c>
      <c r="G7" t="s">
        <v>131</v>
      </c>
      <c r="H7" s="38">
        <v>135692</v>
      </c>
    </row>
    <row r="8" spans="1:8" x14ac:dyDescent="0.35">
      <c r="A8" s="23">
        <v>18</v>
      </c>
      <c r="B8" s="19">
        <v>0</v>
      </c>
      <c r="C8" s="19">
        <v>1</v>
      </c>
      <c r="D8" s="19" t="s">
        <v>635</v>
      </c>
      <c r="E8" t="s">
        <v>129</v>
      </c>
      <c r="F8" t="s">
        <v>136</v>
      </c>
      <c r="G8" t="s">
        <v>131</v>
      </c>
      <c r="H8" s="38">
        <v>220987</v>
      </c>
    </row>
    <row r="9" spans="1:8" x14ac:dyDescent="0.35">
      <c r="A9" s="23">
        <v>18</v>
      </c>
      <c r="B9" s="19">
        <v>0</v>
      </c>
      <c r="C9" s="19">
        <v>1</v>
      </c>
      <c r="D9" s="19" t="s">
        <v>635</v>
      </c>
      <c r="E9" t="s">
        <v>129</v>
      </c>
      <c r="F9" t="s">
        <v>137</v>
      </c>
      <c r="G9" t="s">
        <v>131</v>
      </c>
      <c r="H9" s="38">
        <v>347259</v>
      </c>
    </row>
    <row r="10" spans="1:8" x14ac:dyDescent="0.35">
      <c r="A10" s="23">
        <v>18</v>
      </c>
      <c r="B10" s="19">
        <v>0</v>
      </c>
      <c r="C10" s="19">
        <v>1</v>
      </c>
      <c r="D10" s="19" t="s">
        <v>635</v>
      </c>
      <c r="E10" t="s">
        <v>129</v>
      </c>
      <c r="F10" t="s">
        <v>138</v>
      </c>
      <c r="G10" t="s">
        <v>131</v>
      </c>
      <c r="H10" s="38">
        <v>531018</v>
      </c>
    </row>
    <row r="11" spans="1:8" x14ac:dyDescent="0.35">
      <c r="A11" s="23">
        <v>18</v>
      </c>
      <c r="B11" s="19">
        <v>0</v>
      </c>
      <c r="C11" s="19">
        <v>1</v>
      </c>
      <c r="D11" s="19" t="s">
        <v>635</v>
      </c>
      <c r="E11" t="s">
        <v>129</v>
      </c>
      <c r="F11" t="s">
        <v>613</v>
      </c>
      <c r="G11" t="s">
        <v>131</v>
      </c>
      <c r="H11" s="38">
        <v>55148</v>
      </c>
    </row>
    <row r="12" spans="1:8" x14ac:dyDescent="0.35">
      <c r="A12" s="23">
        <v>18</v>
      </c>
      <c r="B12" s="19">
        <v>0</v>
      </c>
      <c r="C12" s="19">
        <v>1</v>
      </c>
      <c r="D12" s="19" t="s">
        <v>635</v>
      </c>
      <c r="E12" t="s">
        <v>142</v>
      </c>
      <c r="F12" s="5" t="s">
        <v>185</v>
      </c>
      <c r="G12" t="s">
        <v>131</v>
      </c>
      <c r="H12" s="38">
        <v>1433710</v>
      </c>
    </row>
    <row r="13" spans="1:8" x14ac:dyDescent="0.35">
      <c r="A13" s="23">
        <v>18</v>
      </c>
      <c r="B13" s="19">
        <v>0</v>
      </c>
      <c r="C13" s="19">
        <v>1</v>
      </c>
      <c r="D13" s="19" t="s">
        <v>635</v>
      </c>
      <c r="E13" t="s">
        <v>144</v>
      </c>
      <c r="F13" t="s">
        <v>243</v>
      </c>
      <c r="G13" t="s">
        <v>131</v>
      </c>
      <c r="H13" s="38">
        <v>7167</v>
      </c>
    </row>
    <row r="14" spans="1:8" x14ac:dyDescent="0.35">
      <c r="A14" s="23">
        <v>18</v>
      </c>
      <c r="B14" s="19">
        <v>0</v>
      </c>
      <c r="C14" s="19">
        <v>1</v>
      </c>
      <c r="D14" s="19" t="s">
        <v>635</v>
      </c>
      <c r="E14" t="s">
        <v>144</v>
      </c>
      <c r="F14" t="s">
        <v>244</v>
      </c>
      <c r="G14" t="s">
        <v>131</v>
      </c>
      <c r="H14" s="38">
        <v>84836</v>
      </c>
    </row>
    <row r="15" spans="1:8" x14ac:dyDescent="0.35">
      <c r="A15" s="23">
        <v>18</v>
      </c>
      <c r="B15" s="19">
        <v>0</v>
      </c>
      <c r="C15" s="19">
        <v>1</v>
      </c>
      <c r="D15" s="19" t="s">
        <v>635</v>
      </c>
      <c r="E15" t="s">
        <v>144</v>
      </c>
      <c r="F15" t="s">
        <v>245</v>
      </c>
      <c r="G15" t="s">
        <v>131</v>
      </c>
      <c r="H15" s="38">
        <v>151493</v>
      </c>
    </row>
    <row r="16" spans="1:8" x14ac:dyDescent="0.35">
      <c r="A16" s="23">
        <v>18</v>
      </c>
      <c r="B16" s="19">
        <v>0</v>
      </c>
      <c r="C16" s="19">
        <v>1</v>
      </c>
      <c r="D16" s="19" t="s">
        <v>635</v>
      </c>
      <c r="E16" t="s">
        <v>144</v>
      </c>
      <c r="F16" t="s">
        <v>247</v>
      </c>
      <c r="G16" t="s">
        <v>131</v>
      </c>
      <c r="H16" s="38">
        <v>879456</v>
      </c>
    </row>
    <row r="17" spans="1:8" x14ac:dyDescent="0.35">
      <c r="A17" s="23">
        <v>18</v>
      </c>
      <c r="B17" s="19">
        <v>0</v>
      </c>
      <c r="C17" s="19">
        <v>1</v>
      </c>
      <c r="D17" s="19" t="s">
        <v>635</v>
      </c>
      <c r="E17" t="s">
        <v>144</v>
      </c>
      <c r="F17" t="s">
        <v>141</v>
      </c>
      <c r="G17" t="s">
        <v>131</v>
      </c>
      <c r="H17" s="38">
        <v>24623</v>
      </c>
    </row>
    <row r="18" spans="1:8" x14ac:dyDescent="0.35">
      <c r="A18" s="23">
        <v>18</v>
      </c>
      <c r="B18" s="19">
        <v>0</v>
      </c>
      <c r="C18" s="19">
        <v>1</v>
      </c>
      <c r="D18" s="19" t="s">
        <v>635</v>
      </c>
      <c r="E18" t="s">
        <v>144</v>
      </c>
      <c r="F18" t="s">
        <v>192</v>
      </c>
      <c r="G18" t="s">
        <v>131</v>
      </c>
      <c r="H18" s="38">
        <v>286135</v>
      </c>
    </row>
    <row r="19" spans="1:8" x14ac:dyDescent="0.35">
      <c r="A19" s="23">
        <v>18</v>
      </c>
      <c r="B19" s="19">
        <v>0</v>
      </c>
      <c r="C19" s="19">
        <v>1</v>
      </c>
      <c r="D19" s="19" t="s">
        <v>635</v>
      </c>
      <c r="E19" t="s">
        <v>140</v>
      </c>
      <c r="F19" t="s">
        <v>241</v>
      </c>
      <c r="G19" t="s">
        <v>131</v>
      </c>
      <c r="H19" s="38">
        <v>286135</v>
      </c>
    </row>
    <row r="20" spans="1:8" x14ac:dyDescent="0.35">
      <c r="A20" s="23">
        <v>18</v>
      </c>
      <c r="B20" s="19">
        <v>0</v>
      </c>
      <c r="C20" s="19">
        <v>1</v>
      </c>
      <c r="D20" s="19" t="s">
        <v>635</v>
      </c>
      <c r="E20" t="s">
        <v>140</v>
      </c>
      <c r="F20" t="s">
        <v>242</v>
      </c>
      <c r="G20" t="s">
        <v>131</v>
      </c>
      <c r="H20" s="38">
        <f>1433710-H19</f>
        <v>1147575</v>
      </c>
    </row>
    <row r="21" spans="1:8" x14ac:dyDescent="0.35">
      <c r="A21" s="23">
        <v>18</v>
      </c>
      <c r="B21" s="19">
        <v>0</v>
      </c>
      <c r="C21" s="19">
        <v>1</v>
      </c>
      <c r="D21" s="19" t="s">
        <v>635</v>
      </c>
      <c r="E21" t="s">
        <v>145</v>
      </c>
      <c r="F21" t="s">
        <v>146</v>
      </c>
      <c r="G21" t="s">
        <v>131</v>
      </c>
      <c r="H21" s="38">
        <v>865298</v>
      </c>
    </row>
    <row r="22" spans="1:8" x14ac:dyDescent="0.35">
      <c r="A22" s="23">
        <v>18</v>
      </c>
      <c r="B22" s="19">
        <v>0</v>
      </c>
      <c r="C22" s="19">
        <v>1</v>
      </c>
      <c r="D22" s="19" t="s">
        <v>635</v>
      </c>
      <c r="E22" t="s">
        <v>145</v>
      </c>
      <c r="F22" t="s">
        <v>147</v>
      </c>
      <c r="G22" t="s">
        <v>131</v>
      </c>
      <c r="H22" s="38">
        <v>568412</v>
      </c>
    </row>
    <row r="23" spans="1:8" x14ac:dyDescent="0.35">
      <c r="A23" s="23">
        <v>18</v>
      </c>
      <c r="B23" s="19">
        <v>0</v>
      </c>
      <c r="C23" s="19">
        <v>1</v>
      </c>
      <c r="D23" s="19" t="s">
        <v>635</v>
      </c>
      <c r="E23" t="s">
        <v>151</v>
      </c>
      <c r="F23" t="s">
        <v>1034</v>
      </c>
      <c r="G23" t="s">
        <v>131</v>
      </c>
      <c r="H23">
        <v>115868</v>
      </c>
    </row>
    <row r="24" spans="1:8" x14ac:dyDescent="0.35">
      <c r="A24" s="23">
        <v>18</v>
      </c>
      <c r="B24" s="19">
        <v>0</v>
      </c>
      <c r="C24" s="19">
        <v>1</v>
      </c>
      <c r="D24" s="19" t="s">
        <v>635</v>
      </c>
      <c r="E24" t="s">
        <v>151</v>
      </c>
      <c r="F24" t="s">
        <v>1035</v>
      </c>
      <c r="G24" t="s">
        <v>131</v>
      </c>
      <c r="H24">
        <v>154311</v>
      </c>
    </row>
    <row r="25" spans="1:8" x14ac:dyDescent="0.35">
      <c r="A25" s="23">
        <v>18</v>
      </c>
      <c r="B25" s="19">
        <v>0</v>
      </c>
      <c r="C25" s="19">
        <v>1</v>
      </c>
      <c r="D25" s="19" t="s">
        <v>635</v>
      </c>
      <c r="E25" t="s">
        <v>151</v>
      </c>
      <c r="F25" t="s">
        <v>1029</v>
      </c>
      <c r="G25" t="s">
        <v>131</v>
      </c>
      <c r="H25">
        <v>166868</v>
      </c>
    </row>
    <row r="26" spans="1:8" x14ac:dyDescent="0.35">
      <c r="A26" s="23">
        <v>18</v>
      </c>
      <c r="B26" s="19">
        <v>0</v>
      </c>
      <c r="C26" s="19">
        <v>1</v>
      </c>
      <c r="D26" s="19" t="s">
        <v>635</v>
      </c>
      <c r="E26" t="s">
        <v>151</v>
      </c>
      <c r="F26" t="s">
        <v>1036</v>
      </c>
      <c r="G26" t="s">
        <v>131</v>
      </c>
      <c r="H26">
        <v>12078</v>
      </c>
    </row>
    <row r="27" spans="1:8" x14ac:dyDescent="0.35">
      <c r="A27" s="23">
        <v>18</v>
      </c>
      <c r="B27" s="19">
        <v>0</v>
      </c>
      <c r="C27" s="19">
        <v>1</v>
      </c>
      <c r="D27" s="19" t="s">
        <v>635</v>
      </c>
      <c r="E27" t="s">
        <v>151</v>
      </c>
      <c r="F27" t="s">
        <v>1030</v>
      </c>
      <c r="G27" t="s">
        <v>131</v>
      </c>
      <c r="H27">
        <v>4191</v>
      </c>
    </row>
    <row r="28" spans="1:8" x14ac:dyDescent="0.35">
      <c r="A28" s="23">
        <v>18</v>
      </c>
      <c r="B28" s="19">
        <v>0</v>
      </c>
      <c r="C28" s="19">
        <v>1</v>
      </c>
      <c r="D28" s="19" t="s">
        <v>635</v>
      </c>
      <c r="E28" t="s">
        <v>151</v>
      </c>
      <c r="F28" t="s">
        <v>1031</v>
      </c>
      <c r="G28" t="s">
        <v>131</v>
      </c>
      <c r="H28">
        <v>37686</v>
      </c>
    </row>
    <row r="29" spans="1:8" x14ac:dyDescent="0.35">
      <c r="A29" s="23">
        <v>18</v>
      </c>
      <c r="B29" s="19">
        <v>0</v>
      </c>
      <c r="C29" s="19">
        <v>1</v>
      </c>
      <c r="D29" s="19" t="s">
        <v>635</v>
      </c>
      <c r="E29" t="s">
        <v>151</v>
      </c>
      <c r="F29" t="s">
        <v>1032</v>
      </c>
      <c r="G29" t="s">
        <v>131</v>
      </c>
      <c r="H29">
        <v>9817</v>
      </c>
    </row>
    <row r="30" spans="1:8" x14ac:dyDescent="0.35">
      <c r="A30" s="23">
        <v>18</v>
      </c>
      <c r="B30" s="19">
        <v>0</v>
      </c>
      <c r="C30" s="19">
        <v>1</v>
      </c>
      <c r="D30" s="19" t="s">
        <v>635</v>
      </c>
      <c r="E30" t="s">
        <v>151</v>
      </c>
      <c r="F30" t="s">
        <v>1033</v>
      </c>
      <c r="G30" t="s">
        <v>131</v>
      </c>
      <c r="H30">
        <v>21112</v>
      </c>
    </row>
    <row r="31" spans="1:8" x14ac:dyDescent="0.35">
      <c r="A31" s="23">
        <v>18</v>
      </c>
      <c r="B31" s="19">
        <v>0</v>
      </c>
      <c r="C31" s="19">
        <v>1</v>
      </c>
      <c r="D31" s="19" t="s">
        <v>635</v>
      </c>
      <c r="E31" t="s">
        <v>151</v>
      </c>
      <c r="F31" t="s">
        <v>1037</v>
      </c>
      <c r="G31" t="s">
        <v>131</v>
      </c>
      <c r="H31">
        <v>61577</v>
      </c>
    </row>
    <row r="32" spans="1:8" x14ac:dyDescent="0.35">
      <c r="A32" s="23">
        <v>18</v>
      </c>
      <c r="B32" s="19">
        <v>0</v>
      </c>
      <c r="C32" s="19">
        <v>1</v>
      </c>
      <c r="D32" s="19" t="s">
        <v>635</v>
      </c>
      <c r="E32" t="s">
        <v>151</v>
      </c>
      <c r="F32" t="s">
        <v>1038</v>
      </c>
      <c r="G32" t="s">
        <v>131</v>
      </c>
      <c r="H32">
        <v>124757</v>
      </c>
    </row>
    <row r="33" spans="1:8" x14ac:dyDescent="0.35">
      <c r="A33" s="23">
        <v>18</v>
      </c>
      <c r="B33" s="19">
        <v>0</v>
      </c>
      <c r="C33" s="19">
        <v>1</v>
      </c>
      <c r="D33" s="19" t="s">
        <v>635</v>
      </c>
      <c r="E33" t="s">
        <v>151</v>
      </c>
      <c r="F33" t="s">
        <v>1039</v>
      </c>
      <c r="G33" t="s">
        <v>131</v>
      </c>
      <c r="H33">
        <v>689907</v>
      </c>
    </row>
    <row r="34" spans="1:8" x14ac:dyDescent="0.35">
      <c r="A34" s="23">
        <v>18</v>
      </c>
      <c r="B34" s="19">
        <v>0</v>
      </c>
      <c r="C34" s="19">
        <v>1</v>
      </c>
      <c r="D34" s="19" t="s">
        <v>635</v>
      </c>
      <c r="E34" t="s">
        <v>151</v>
      </c>
      <c r="F34" t="s">
        <v>1040</v>
      </c>
      <c r="G34" t="s">
        <v>131</v>
      </c>
      <c r="H34">
        <v>14580</v>
      </c>
    </row>
    <row r="35" spans="1:8" x14ac:dyDescent="0.35">
      <c r="A35" s="23">
        <v>18</v>
      </c>
      <c r="B35" s="19">
        <v>0</v>
      </c>
      <c r="C35" s="19">
        <v>1</v>
      </c>
      <c r="D35" s="19" t="s">
        <v>635</v>
      </c>
      <c r="E35" t="s">
        <v>151</v>
      </c>
      <c r="F35" t="s">
        <v>1041</v>
      </c>
      <c r="G35" t="s">
        <v>131</v>
      </c>
      <c r="H35">
        <v>130700</v>
      </c>
    </row>
  </sheetData>
  <phoneticPr fontId="14" type="noConversion"/>
  <hyperlinks>
    <hyperlink ref="F2" r:id="rId1" display="https://nccrexplorer.ccdi.cancer.gov" xr:uid="{F9870313-1733-4FF1-9364-E0A850991578}"/>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C84EE-4BDF-4354-B577-E41D6C75F87C}">
  <dimension ref="A1:H35"/>
  <sheetViews>
    <sheetView workbookViewId="0">
      <selection activeCell="A4" sqref="A4"/>
    </sheetView>
  </sheetViews>
  <sheetFormatPr defaultColWidth="8.453125" defaultRowHeight="14.5" x14ac:dyDescent="0.35"/>
  <cols>
    <col min="4" max="4" width="12.1796875" bestFit="1" customWidth="1"/>
    <col min="5" max="5" width="22.81640625" customWidth="1"/>
    <col min="6" max="6" width="25.632812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19</v>
      </c>
      <c r="B2" s="19">
        <v>0</v>
      </c>
      <c r="C2" s="19">
        <v>1</v>
      </c>
      <c r="D2" s="19">
        <v>1</v>
      </c>
      <c r="E2" t="s">
        <v>129</v>
      </c>
      <c r="F2" t="s">
        <v>130</v>
      </c>
      <c r="G2" t="s">
        <v>131</v>
      </c>
      <c r="H2">
        <v>13</v>
      </c>
    </row>
    <row r="3" spans="1:8" x14ac:dyDescent="0.35">
      <c r="A3" s="23">
        <v>19</v>
      </c>
      <c r="B3" s="19">
        <v>0</v>
      </c>
      <c r="C3" s="19">
        <v>1</v>
      </c>
      <c r="D3" s="19">
        <v>1</v>
      </c>
      <c r="E3" t="s">
        <v>129</v>
      </c>
      <c r="F3" t="s">
        <v>132</v>
      </c>
      <c r="G3" t="s">
        <v>131</v>
      </c>
      <c r="H3">
        <v>14</v>
      </c>
    </row>
    <row r="4" spans="1:8" x14ac:dyDescent="0.35">
      <c r="A4" s="23">
        <v>19</v>
      </c>
      <c r="B4" s="19">
        <v>0</v>
      </c>
      <c r="C4" s="19">
        <v>1</v>
      </c>
      <c r="D4" s="19">
        <v>1</v>
      </c>
      <c r="E4" t="s">
        <v>129</v>
      </c>
      <c r="F4" t="s">
        <v>133</v>
      </c>
      <c r="G4" t="s">
        <v>131</v>
      </c>
      <c r="H4">
        <v>3</v>
      </c>
    </row>
    <row r="5" spans="1:8" x14ac:dyDescent="0.35">
      <c r="A5" s="23">
        <v>19</v>
      </c>
      <c r="B5" s="2">
        <v>0</v>
      </c>
      <c r="C5" s="19">
        <v>1</v>
      </c>
      <c r="D5" s="19">
        <v>1</v>
      </c>
      <c r="E5" t="s">
        <v>129</v>
      </c>
      <c r="F5" t="s">
        <v>139</v>
      </c>
      <c r="G5" t="s">
        <v>131</v>
      </c>
      <c r="H5">
        <v>6</v>
      </c>
    </row>
    <row r="6" spans="1:8" x14ac:dyDescent="0.35">
      <c r="A6" s="23">
        <v>19</v>
      </c>
      <c r="B6" s="19">
        <v>0</v>
      </c>
      <c r="C6" s="19">
        <v>1</v>
      </c>
      <c r="D6" s="19">
        <v>1</v>
      </c>
      <c r="E6" t="s">
        <v>151</v>
      </c>
      <c r="F6" t="s">
        <v>1075</v>
      </c>
      <c r="G6" t="s">
        <v>131</v>
      </c>
      <c r="H6">
        <v>36</v>
      </c>
    </row>
    <row r="7" spans="1:8" x14ac:dyDescent="0.35">
      <c r="A7" s="23">
        <v>19</v>
      </c>
      <c r="B7" s="19">
        <v>0</v>
      </c>
      <c r="C7" s="19">
        <v>1</v>
      </c>
      <c r="D7" s="19">
        <v>1</v>
      </c>
      <c r="E7" t="s">
        <v>144</v>
      </c>
      <c r="F7" t="s">
        <v>141</v>
      </c>
      <c r="G7" t="s">
        <v>131</v>
      </c>
      <c r="H7">
        <v>1</v>
      </c>
    </row>
    <row r="8" spans="1:8" x14ac:dyDescent="0.35">
      <c r="A8" s="23">
        <v>19</v>
      </c>
      <c r="B8" s="19">
        <v>0</v>
      </c>
      <c r="C8" s="19">
        <v>1</v>
      </c>
      <c r="D8" s="19">
        <v>1</v>
      </c>
      <c r="E8" t="s">
        <v>144</v>
      </c>
      <c r="F8" t="s">
        <v>247</v>
      </c>
      <c r="G8" t="s">
        <v>131</v>
      </c>
      <c r="H8">
        <v>20</v>
      </c>
    </row>
    <row r="9" spans="1:8" x14ac:dyDescent="0.35">
      <c r="A9" s="23">
        <v>19</v>
      </c>
      <c r="B9" s="19">
        <v>0</v>
      </c>
      <c r="C9" s="19">
        <v>1</v>
      </c>
      <c r="D9" s="19">
        <v>1</v>
      </c>
      <c r="E9" t="s">
        <v>144</v>
      </c>
      <c r="F9" t="s">
        <v>245</v>
      </c>
      <c r="G9" t="s">
        <v>131</v>
      </c>
      <c r="H9">
        <v>6</v>
      </c>
    </row>
    <row r="10" spans="1:8" x14ac:dyDescent="0.35">
      <c r="A10" s="23">
        <v>19</v>
      </c>
      <c r="B10" s="19">
        <v>0</v>
      </c>
      <c r="C10" s="19">
        <v>1</v>
      </c>
      <c r="D10" s="19">
        <v>1</v>
      </c>
      <c r="E10" t="s">
        <v>144</v>
      </c>
      <c r="F10" t="s">
        <v>244</v>
      </c>
      <c r="G10" t="s">
        <v>131</v>
      </c>
      <c r="H10">
        <v>2</v>
      </c>
    </row>
    <row r="11" spans="1:8" x14ac:dyDescent="0.35">
      <c r="A11" s="23">
        <v>19</v>
      </c>
      <c r="B11" s="19">
        <v>0</v>
      </c>
      <c r="C11" s="19">
        <v>1</v>
      </c>
      <c r="D11" s="19">
        <v>1</v>
      </c>
      <c r="E11" t="s">
        <v>144</v>
      </c>
      <c r="F11" t="s">
        <v>192</v>
      </c>
      <c r="G11" t="s">
        <v>131</v>
      </c>
      <c r="H11">
        <v>7</v>
      </c>
    </row>
    <row r="12" spans="1:8" x14ac:dyDescent="0.35">
      <c r="A12" s="23">
        <v>19</v>
      </c>
      <c r="B12" s="19">
        <v>0</v>
      </c>
      <c r="C12" s="19">
        <v>1</v>
      </c>
      <c r="D12" s="19">
        <v>1</v>
      </c>
      <c r="E12" t="s">
        <v>140</v>
      </c>
      <c r="F12" t="s">
        <v>242</v>
      </c>
      <c r="G12" t="s">
        <v>131</v>
      </c>
      <c r="H12">
        <v>26</v>
      </c>
    </row>
    <row r="13" spans="1:8" x14ac:dyDescent="0.35">
      <c r="A13" s="23">
        <v>19</v>
      </c>
      <c r="B13" s="19">
        <v>0</v>
      </c>
      <c r="C13" s="19">
        <v>1</v>
      </c>
      <c r="D13" s="19">
        <v>1</v>
      </c>
      <c r="E13" t="s">
        <v>140</v>
      </c>
      <c r="F13" t="s">
        <v>141</v>
      </c>
      <c r="G13" t="s">
        <v>131</v>
      </c>
      <c r="H13">
        <v>1</v>
      </c>
    </row>
    <row r="14" spans="1:8" x14ac:dyDescent="0.35">
      <c r="A14" s="23">
        <v>19</v>
      </c>
      <c r="B14" s="19">
        <v>0</v>
      </c>
      <c r="C14" s="19">
        <v>1</v>
      </c>
      <c r="D14" s="19">
        <v>1</v>
      </c>
      <c r="E14" t="s">
        <v>140</v>
      </c>
      <c r="F14" t="s">
        <v>241</v>
      </c>
      <c r="G14" t="s">
        <v>131</v>
      </c>
      <c r="H14">
        <v>2</v>
      </c>
    </row>
    <row r="15" spans="1:8" x14ac:dyDescent="0.35">
      <c r="A15" s="23">
        <v>19</v>
      </c>
      <c r="B15" s="19">
        <v>0</v>
      </c>
      <c r="C15" s="19">
        <v>1</v>
      </c>
      <c r="D15" s="19">
        <v>1</v>
      </c>
      <c r="E15" t="s">
        <v>140</v>
      </c>
      <c r="F15" t="s">
        <v>192</v>
      </c>
      <c r="G15" t="s">
        <v>131</v>
      </c>
      <c r="H15">
        <v>7</v>
      </c>
    </row>
    <row r="16" spans="1:8" x14ac:dyDescent="0.35">
      <c r="A16" s="23">
        <v>19</v>
      </c>
      <c r="B16" s="19">
        <v>0</v>
      </c>
      <c r="C16" s="19">
        <v>1</v>
      </c>
      <c r="D16" s="19">
        <v>1</v>
      </c>
      <c r="E16" t="s">
        <v>142</v>
      </c>
      <c r="F16" s="5" t="s">
        <v>185</v>
      </c>
      <c r="G16" t="s">
        <v>131</v>
      </c>
      <c r="H16">
        <v>36</v>
      </c>
    </row>
    <row r="17" spans="1:8" x14ac:dyDescent="0.35">
      <c r="A17" s="23">
        <v>19</v>
      </c>
      <c r="B17" s="19">
        <v>0</v>
      </c>
      <c r="C17" s="19">
        <v>1</v>
      </c>
      <c r="D17" s="19">
        <v>1</v>
      </c>
      <c r="E17" t="s">
        <v>145</v>
      </c>
      <c r="F17" t="s">
        <v>146</v>
      </c>
      <c r="G17" t="s">
        <v>131</v>
      </c>
      <c r="H17">
        <v>16</v>
      </c>
    </row>
    <row r="18" spans="1:8" x14ac:dyDescent="0.35">
      <c r="A18" s="23">
        <v>19</v>
      </c>
      <c r="B18" s="19">
        <v>0</v>
      </c>
      <c r="C18" s="19">
        <v>1</v>
      </c>
      <c r="D18" s="19">
        <v>1</v>
      </c>
      <c r="E18" t="s">
        <v>145</v>
      </c>
      <c r="F18" t="s">
        <v>147</v>
      </c>
      <c r="G18" t="s">
        <v>131</v>
      </c>
      <c r="H18">
        <v>20</v>
      </c>
    </row>
    <row r="19" spans="1:8" x14ac:dyDescent="0.35">
      <c r="A19" s="23">
        <v>19</v>
      </c>
      <c r="B19" s="19">
        <v>0</v>
      </c>
      <c r="C19" s="19">
        <v>1</v>
      </c>
      <c r="D19" s="2">
        <v>0</v>
      </c>
      <c r="E19" t="s">
        <v>178</v>
      </c>
      <c r="F19" s="35" t="s">
        <v>1086</v>
      </c>
      <c r="G19" t="s">
        <v>179</v>
      </c>
    </row>
    <row r="20" spans="1:8" x14ac:dyDescent="0.35">
      <c r="A20" s="23">
        <v>19</v>
      </c>
      <c r="B20" s="19">
        <v>0</v>
      </c>
      <c r="C20" s="19">
        <v>1</v>
      </c>
      <c r="D20" s="19">
        <v>1</v>
      </c>
      <c r="E20" t="s">
        <v>176</v>
      </c>
      <c r="F20" s="5" t="s">
        <v>185</v>
      </c>
      <c r="G20" t="s">
        <v>131</v>
      </c>
      <c r="H20">
        <v>250</v>
      </c>
    </row>
    <row r="21" spans="1:8" x14ac:dyDescent="0.35">
      <c r="A21" s="23">
        <v>19</v>
      </c>
      <c r="B21" s="19">
        <v>0</v>
      </c>
      <c r="C21" s="19">
        <v>1</v>
      </c>
      <c r="D21" s="19">
        <v>1</v>
      </c>
      <c r="E21" t="s">
        <v>190</v>
      </c>
      <c r="F21" t="s">
        <v>191</v>
      </c>
      <c r="G21" t="s">
        <v>131</v>
      </c>
      <c r="H21">
        <v>250</v>
      </c>
    </row>
    <row r="22" spans="1:8" x14ac:dyDescent="0.35">
      <c r="A22" s="23">
        <v>19</v>
      </c>
      <c r="B22" s="19">
        <v>0</v>
      </c>
      <c r="C22" s="19">
        <v>1</v>
      </c>
      <c r="D22" s="19">
        <v>1</v>
      </c>
      <c r="E22" t="s">
        <v>172</v>
      </c>
      <c r="F22" t="s">
        <v>174</v>
      </c>
      <c r="G22" t="s">
        <v>131</v>
      </c>
      <c r="H22">
        <v>36</v>
      </c>
    </row>
    <row r="23" spans="1:8" x14ac:dyDescent="0.35">
      <c r="A23" s="23">
        <v>19</v>
      </c>
      <c r="B23" s="19">
        <v>0</v>
      </c>
      <c r="C23" s="19">
        <v>1</v>
      </c>
      <c r="D23" s="19">
        <v>1</v>
      </c>
      <c r="E23" t="s">
        <v>172</v>
      </c>
      <c r="F23" t="s">
        <v>173</v>
      </c>
      <c r="G23" t="s">
        <v>131</v>
      </c>
      <c r="H23">
        <v>35</v>
      </c>
    </row>
    <row r="24" spans="1:8" x14ac:dyDescent="0.35">
      <c r="A24" s="23">
        <v>19</v>
      </c>
      <c r="B24" s="19">
        <v>0</v>
      </c>
      <c r="C24" s="19">
        <v>1</v>
      </c>
      <c r="D24" s="19">
        <v>1</v>
      </c>
      <c r="E24" t="s">
        <v>172</v>
      </c>
      <c r="F24" t="s">
        <v>921</v>
      </c>
      <c r="G24" t="s">
        <v>131</v>
      </c>
      <c r="H24">
        <v>36</v>
      </c>
    </row>
    <row r="25" spans="1:8" x14ac:dyDescent="0.35">
      <c r="A25" s="23">
        <v>19</v>
      </c>
      <c r="B25" s="19">
        <v>0</v>
      </c>
      <c r="C25" s="19">
        <v>1</v>
      </c>
      <c r="D25" s="19">
        <v>1</v>
      </c>
      <c r="E25" t="s">
        <v>172</v>
      </c>
      <c r="F25" t="s">
        <v>1097</v>
      </c>
      <c r="G25" t="s">
        <v>131</v>
      </c>
      <c r="H25">
        <v>35</v>
      </c>
    </row>
    <row r="26" spans="1:8" x14ac:dyDescent="0.35">
      <c r="A26" s="23">
        <v>19</v>
      </c>
      <c r="B26" s="19">
        <v>0</v>
      </c>
      <c r="C26" s="19">
        <v>1</v>
      </c>
      <c r="D26" s="19">
        <v>1</v>
      </c>
      <c r="E26" t="s">
        <v>148</v>
      </c>
      <c r="F26" t="s">
        <v>150</v>
      </c>
      <c r="G26" t="s">
        <v>131</v>
      </c>
      <c r="H26">
        <v>5</v>
      </c>
    </row>
    <row r="27" spans="1:8" x14ac:dyDescent="0.35">
      <c r="A27" s="23">
        <v>19</v>
      </c>
      <c r="B27" s="19">
        <v>0</v>
      </c>
      <c r="C27" s="19">
        <v>1</v>
      </c>
      <c r="D27" s="19">
        <v>1</v>
      </c>
      <c r="E27" t="s">
        <v>148</v>
      </c>
      <c r="F27" t="s">
        <v>149</v>
      </c>
      <c r="G27" t="s">
        <v>131</v>
      </c>
      <c r="H27">
        <v>4</v>
      </c>
    </row>
    <row r="28" spans="1:8" x14ac:dyDescent="0.35">
      <c r="A28" s="23">
        <v>19</v>
      </c>
      <c r="B28" s="19">
        <v>0</v>
      </c>
      <c r="C28" s="19">
        <v>1</v>
      </c>
      <c r="D28" s="19">
        <v>1</v>
      </c>
      <c r="E28" t="s">
        <v>148</v>
      </c>
      <c r="F28" t="s">
        <v>192</v>
      </c>
      <c r="G28" t="s">
        <v>131</v>
      </c>
      <c r="H28">
        <v>16</v>
      </c>
    </row>
    <row r="29" spans="1:8" x14ac:dyDescent="0.35">
      <c r="A29" s="23">
        <v>19</v>
      </c>
      <c r="B29" s="19">
        <v>0</v>
      </c>
      <c r="C29" s="19">
        <v>1</v>
      </c>
      <c r="D29" s="19">
        <v>1</v>
      </c>
      <c r="E29" t="s">
        <v>148</v>
      </c>
      <c r="F29" t="s">
        <v>1094</v>
      </c>
      <c r="G29" t="s">
        <v>131</v>
      </c>
      <c r="H29">
        <v>3</v>
      </c>
    </row>
    <row r="30" spans="1:8" x14ac:dyDescent="0.35">
      <c r="A30" s="23">
        <v>19</v>
      </c>
      <c r="B30" s="19">
        <v>0</v>
      </c>
      <c r="C30" s="19">
        <v>1</v>
      </c>
      <c r="D30" s="19">
        <v>1</v>
      </c>
      <c r="E30" t="s">
        <v>148</v>
      </c>
      <c r="F30" t="s">
        <v>1095</v>
      </c>
      <c r="G30" t="s">
        <v>131</v>
      </c>
      <c r="H30">
        <v>2</v>
      </c>
    </row>
    <row r="31" spans="1:8" x14ac:dyDescent="0.35">
      <c r="A31" s="23">
        <v>19</v>
      </c>
      <c r="B31" s="19">
        <v>0</v>
      </c>
      <c r="C31" s="19">
        <v>1</v>
      </c>
      <c r="D31" s="19">
        <v>1</v>
      </c>
      <c r="E31" t="s">
        <v>148</v>
      </c>
      <c r="F31" t="s">
        <v>1096</v>
      </c>
      <c r="G31" t="s">
        <v>131</v>
      </c>
      <c r="H31">
        <v>4</v>
      </c>
    </row>
    <row r="32" spans="1:8" x14ac:dyDescent="0.35">
      <c r="A32" s="23">
        <v>19</v>
      </c>
      <c r="B32" s="19">
        <v>0</v>
      </c>
      <c r="C32" s="19">
        <v>1</v>
      </c>
      <c r="D32" s="19">
        <v>1</v>
      </c>
      <c r="E32" t="s">
        <v>148</v>
      </c>
      <c r="F32" t="s">
        <v>429</v>
      </c>
      <c r="G32" t="s">
        <v>131</v>
      </c>
      <c r="H32">
        <v>1</v>
      </c>
    </row>
    <row r="33" spans="1:8" x14ac:dyDescent="0.35">
      <c r="A33" s="23">
        <v>19</v>
      </c>
      <c r="B33" s="19">
        <v>0</v>
      </c>
      <c r="C33" s="19">
        <v>1</v>
      </c>
      <c r="D33" s="19">
        <v>1</v>
      </c>
      <c r="E33" t="s">
        <v>148</v>
      </c>
      <c r="F33" t="s">
        <v>605</v>
      </c>
      <c r="G33" t="s">
        <v>131</v>
      </c>
      <c r="H33">
        <v>1</v>
      </c>
    </row>
    <row r="34" spans="1:8" x14ac:dyDescent="0.35">
      <c r="A34" s="23">
        <v>19</v>
      </c>
      <c r="B34">
        <v>0</v>
      </c>
      <c r="C34">
        <v>1</v>
      </c>
      <c r="D34">
        <v>0</v>
      </c>
      <c r="E34" t="s">
        <v>180</v>
      </c>
      <c r="F34" t="s">
        <v>1092</v>
      </c>
      <c r="G34" t="s">
        <v>179</v>
      </c>
    </row>
    <row r="35" spans="1:8" x14ac:dyDescent="0.35">
      <c r="A35" s="23">
        <v>19</v>
      </c>
      <c r="B35">
        <v>0</v>
      </c>
      <c r="C35">
        <v>1</v>
      </c>
      <c r="D35">
        <v>0</v>
      </c>
      <c r="E35" t="s">
        <v>182</v>
      </c>
      <c r="F35" t="s">
        <v>1093</v>
      </c>
      <c r="G35" t="s">
        <v>179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1A770-CB5B-4280-9F9B-5A8DF2DF959E}">
  <dimension ref="A1:H65"/>
  <sheetViews>
    <sheetView topLeftCell="A23" workbookViewId="0">
      <selection activeCell="K37" sqref="K37"/>
    </sheetView>
  </sheetViews>
  <sheetFormatPr defaultColWidth="8.81640625" defaultRowHeight="14.5" x14ac:dyDescent="0.35"/>
  <cols>
    <col min="1" max="1" width="7.36328125" bestFit="1" customWidth="1"/>
    <col min="2" max="3" width="8.36328125" bestFit="1" customWidth="1"/>
    <col min="4" max="4" width="7.6328125" bestFit="1" customWidth="1"/>
    <col min="5" max="5" width="20.1796875" bestFit="1" customWidth="1"/>
    <col min="6" max="6" width="33.36328125" customWidth="1"/>
    <col min="7" max="7" width="10.36328125" bestFit="1" customWidth="1"/>
    <col min="8" max="8" width="7.453125" bestFit="1"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20</v>
      </c>
      <c r="B2" s="19">
        <v>0</v>
      </c>
      <c r="C2" s="19">
        <v>1</v>
      </c>
      <c r="D2" s="19">
        <v>1</v>
      </c>
      <c r="E2" t="s">
        <v>129</v>
      </c>
      <c r="F2" t="s">
        <v>130</v>
      </c>
      <c r="G2" t="s">
        <v>131</v>
      </c>
      <c r="H2">
        <v>12</v>
      </c>
    </row>
    <row r="3" spans="1:8" x14ac:dyDescent="0.35">
      <c r="A3" s="23">
        <v>20</v>
      </c>
      <c r="B3" s="19" t="s">
        <v>177</v>
      </c>
      <c r="C3" s="19">
        <v>1</v>
      </c>
      <c r="D3" s="19">
        <v>1</v>
      </c>
      <c r="E3" t="s">
        <v>129</v>
      </c>
      <c r="F3" t="s">
        <v>132</v>
      </c>
      <c r="G3" t="s">
        <v>131</v>
      </c>
      <c r="H3">
        <v>10</v>
      </c>
    </row>
    <row r="4" spans="1:8" x14ac:dyDescent="0.35">
      <c r="A4" s="23">
        <v>20</v>
      </c>
      <c r="B4" s="19">
        <v>0</v>
      </c>
      <c r="C4" s="19">
        <v>1</v>
      </c>
      <c r="D4" s="19">
        <v>1</v>
      </c>
      <c r="E4" t="s">
        <v>129</v>
      </c>
      <c r="F4" t="s">
        <v>133</v>
      </c>
      <c r="G4" t="s">
        <v>131</v>
      </c>
      <c r="H4">
        <v>12</v>
      </c>
    </row>
    <row r="5" spans="1:8" x14ac:dyDescent="0.35">
      <c r="A5" s="23">
        <v>20</v>
      </c>
      <c r="B5" s="19">
        <v>0</v>
      </c>
      <c r="C5" s="19">
        <v>1</v>
      </c>
      <c r="D5" s="19">
        <v>1</v>
      </c>
      <c r="E5" t="s">
        <v>129</v>
      </c>
      <c r="F5" t="s">
        <v>134</v>
      </c>
      <c r="G5" t="s">
        <v>131</v>
      </c>
      <c r="H5">
        <v>10</v>
      </c>
    </row>
    <row r="6" spans="1:8" x14ac:dyDescent="0.35">
      <c r="A6" s="23">
        <v>20</v>
      </c>
      <c r="B6" s="19">
        <v>0</v>
      </c>
      <c r="C6" s="19">
        <v>1</v>
      </c>
      <c r="D6" s="19">
        <v>1</v>
      </c>
      <c r="E6" t="s">
        <v>129</v>
      </c>
      <c r="F6" t="s">
        <v>136</v>
      </c>
      <c r="G6" t="s">
        <v>131</v>
      </c>
      <c r="H6">
        <v>1</v>
      </c>
    </row>
    <row r="7" spans="1:8" x14ac:dyDescent="0.35">
      <c r="A7" s="23">
        <v>20</v>
      </c>
      <c r="B7" s="2">
        <v>0</v>
      </c>
      <c r="C7" s="19">
        <v>1</v>
      </c>
      <c r="D7" s="19">
        <v>1</v>
      </c>
      <c r="E7" t="s">
        <v>129</v>
      </c>
      <c r="F7" t="s">
        <v>139</v>
      </c>
      <c r="G7" t="s">
        <v>131</v>
      </c>
      <c r="H7">
        <v>9</v>
      </c>
    </row>
    <row r="8" spans="1:8" x14ac:dyDescent="0.35">
      <c r="A8" s="23">
        <v>20</v>
      </c>
      <c r="B8" s="19">
        <v>0</v>
      </c>
      <c r="C8" s="19">
        <v>1</v>
      </c>
      <c r="D8" s="19">
        <v>1</v>
      </c>
      <c r="E8" t="s">
        <v>151</v>
      </c>
      <c r="F8" t="s">
        <v>257</v>
      </c>
      <c r="G8" t="s">
        <v>131</v>
      </c>
      <c r="H8">
        <v>19</v>
      </c>
    </row>
    <row r="9" spans="1:8" x14ac:dyDescent="0.35">
      <c r="A9" s="23">
        <v>20</v>
      </c>
      <c r="B9" s="19">
        <v>0</v>
      </c>
      <c r="C9" s="19">
        <v>1</v>
      </c>
      <c r="D9" s="19">
        <v>1</v>
      </c>
      <c r="E9" t="s">
        <v>151</v>
      </c>
      <c r="F9" t="s">
        <v>209</v>
      </c>
      <c r="G9" t="s">
        <v>131</v>
      </c>
      <c r="H9">
        <v>9</v>
      </c>
    </row>
    <row r="10" spans="1:8" x14ac:dyDescent="0.35">
      <c r="A10" s="23">
        <v>20</v>
      </c>
      <c r="B10" s="19">
        <v>0</v>
      </c>
      <c r="C10" s="19">
        <v>1</v>
      </c>
      <c r="D10" s="19">
        <v>1</v>
      </c>
      <c r="E10" t="s">
        <v>151</v>
      </c>
      <c r="F10" t="s">
        <v>280</v>
      </c>
      <c r="G10" t="s">
        <v>131</v>
      </c>
      <c r="H10">
        <v>7</v>
      </c>
    </row>
    <row r="11" spans="1:8" x14ac:dyDescent="0.35">
      <c r="A11" s="23">
        <v>20</v>
      </c>
      <c r="B11" s="19">
        <v>0</v>
      </c>
      <c r="C11" s="19">
        <v>1</v>
      </c>
      <c r="D11" s="19">
        <v>1</v>
      </c>
      <c r="E11" t="s">
        <v>151</v>
      </c>
      <c r="F11" t="s">
        <v>229</v>
      </c>
      <c r="G11" t="s">
        <v>131</v>
      </c>
      <c r="H11">
        <v>4</v>
      </c>
    </row>
    <row r="12" spans="1:8" x14ac:dyDescent="0.35">
      <c r="A12" s="23">
        <v>20</v>
      </c>
      <c r="B12" s="19">
        <v>0</v>
      </c>
      <c r="C12" s="19">
        <v>1</v>
      </c>
      <c r="D12" s="19">
        <v>1</v>
      </c>
      <c r="E12" t="s">
        <v>151</v>
      </c>
      <c r="F12" t="s">
        <v>256</v>
      </c>
      <c r="G12" t="s">
        <v>131</v>
      </c>
      <c r="H12">
        <v>4</v>
      </c>
    </row>
    <row r="13" spans="1:8" x14ac:dyDescent="0.35">
      <c r="A13" s="23">
        <v>20</v>
      </c>
      <c r="B13" s="19">
        <v>0</v>
      </c>
      <c r="C13" s="19">
        <v>1</v>
      </c>
      <c r="D13" s="19">
        <v>1</v>
      </c>
      <c r="E13" t="s">
        <v>151</v>
      </c>
      <c r="F13" t="s">
        <v>201</v>
      </c>
      <c r="G13" t="s">
        <v>131</v>
      </c>
      <c r="H13">
        <v>3</v>
      </c>
    </row>
    <row r="14" spans="1:8" x14ac:dyDescent="0.35">
      <c r="A14" s="23">
        <v>20</v>
      </c>
      <c r="B14" s="19">
        <v>0</v>
      </c>
      <c r="C14" s="19">
        <v>1</v>
      </c>
      <c r="D14" s="19">
        <v>1</v>
      </c>
      <c r="E14" t="s">
        <v>151</v>
      </c>
      <c r="F14" t="s">
        <v>221</v>
      </c>
      <c r="G14" t="s">
        <v>131</v>
      </c>
      <c r="H14">
        <v>2</v>
      </c>
    </row>
    <row r="15" spans="1:8" x14ac:dyDescent="0.35">
      <c r="A15" s="23">
        <v>20</v>
      </c>
      <c r="B15" s="19">
        <v>0</v>
      </c>
      <c r="C15" s="19">
        <v>1</v>
      </c>
      <c r="D15" s="19">
        <v>1</v>
      </c>
      <c r="E15" t="s">
        <v>151</v>
      </c>
      <c r="F15" t="s">
        <v>258</v>
      </c>
      <c r="G15" t="s">
        <v>131</v>
      </c>
      <c r="H15">
        <v>2</v>
      </c>
    </row>
    <row r="16" spans="1:8" x14ac:dyDescent="0.35">
      <c r="A16" s="23">
        <v>20</v>
      </c>
      <c r="B16" s="19">
        <v>0</v>
      </c>
      <c r="C16" s="19">
        <v>1</v>
      </c>
      <c r="D16" s="19">
        <v>1</v>
      </c>
      <c r="E16" t="s">
        <v>151</v>
      </c>
      <c r="F16" t="s">
        <v>274</v>
      </c>
      <c r="G16" t="s">
        <v>131</v>
      </c>
      <c r="H16">
        <v>1</v>
      </c>
    </row>
    <row r="17" spans="1:8" x14ac:dyDescent="0.35">
      <c r="A17" s="23">
        <v>20</v>
      </c>
      <c r="B17" s="19">
        <v>0</v>
      </c>
      <c r="C17" s="19">
        <v>1</v>
      </c>
      <c r="D17" s="19">
        <v>1</v>
      </c>
      <c r="E17" t="s">
        <v>151</v>
      </c>
      <c r="F17" t="s">
        <v>1182</v>
      </c>
      <c r="G17" t="s">
        <v>131</v>
      </c>
      <c r="H17">
        <v>1</v>
      </c>
    </row>
    <row r="18" spans="1:8" x14ac:dyDescent="0.35">
      <c r="A18" s="23">
        <v>20</v>
      </c>
      <c r="B18" s="19">
        <v>0</v>
      </c>
      <c r="C18" s="19">
        <v>1</v>
      </c>
      <c r="D18" s="19">
        <v>1</v>
      </c>
      <c r="E18" t="s">
        <v>151</v>
      </c>
      <c r="F18" t="s">
        <v>314</v>
      </c>
      <c r="G18" t="s">
        <v>131</v>
      </c>
      <c r="H18">
        <v>1</v>
      </c>
    </row>
    <row r="19" spans="1:8" x14ac:dyDescent="0.35">
      <c r="A19" s="23">
        <v>20</v>
      </c>
      <c r="B19" s="19">
        <v>0</v>
      </c>
      <c r="C19" s="19">
        <v>1</v>
      </c>
      <c r="D19" s="19">
        <v>1</v>
      </c>
      <c r="E19" t="s">
        <v>151</v>
      </c>
      <c r="F19" t="s">
        <v>197</v>
      </c>
      <c r="G19" t="s">
        <v>131</v>
      </c>
      <c r="H19">
        <v>1</v>
      </c>
    </row>
    <row r="20" spans="1:8" x14ac:dyDescent="0.35">
      <c r="A20" s="23">
        <v>20</v>
      </c>
      <c r="B20" s="19">
        <v>0</v>
      </c>
      <c r="C20" s="19">
        <v>1</v>
      </c>
      <c r="D20" s="19">
        <v>1</v>
      </c>
      <c r="E20" t="s">
        <v>144</v>
      </c>
      <c r="F20" t="s">
        <v>141</v>
      </c>
      <c r="G20" t="s">
        <v>131</v>
      </c>
      <c r="H20">
        <v>1</v>
      </c>
    </row>
    <row r="21" spans="1:8" x14ac:dyDescent="0.35">
      <c r="A21" s="23">
        <v>20</v>
      </c>
      <c r="B21" s="19">
        <v>0</v>
      </c>
      <c r="C21" s="19">
        <v>1</v>
      </c>
      <c r="D21" s="19">
        <v>1</v>
      </c>
      <c r="E21" t="s">
        <v>144</v>
      </c>
      <c r="F21" t="s">
        <v>247</v>
      </c>
      <c r="G21" t="s">
        <v>131</v>
      </c>
      <c r="H21">
        <v>16</v>
      </c>
    </row>
    <row r="22" spans="1:8" x14ac:dyDescent="0.35">
      <c r="A22" s="23">
        <v>20</v>
      </c>
      <c r="B22" s="19">
        <v>0</v>
      </c>
      <c r="C22" s="19">
        <v>1</v>
      </c>
      <c r="D22" s="19">
        <v>1</v>
      </c>
      <c r="E22" t="s">
        <v>144</v>
      </c>
      <c r="F22" t="s">
        <v>245</v>
      </c>
      <c r="G22" t="s">
        <v>131</v>
      </c>
      <c r="H22">
        <v>5</v>
      </c>
    </row>
    <row r="23" spans="1:8" x14ac:dyDescent="0.35">
      <c r="A23" s="23">
        <v>20</v>
      </c>
      <c r="B23" s="19">
        <v>0</v>
      </c>
      <c r="C23" s="19">
        <v>1</v>
      </c>
      <c r="D23" s="19">
        <v>1</v>
      </c>
      <c r="E23" t="s">
        <v>144</v>
      </c>
      <c r="F23" t="s">
        <v>246</v>
      </c>
      <c r="G23" t="s">
        <v>131</v>
      </c>
      <c r="H23">
        <v>1</v>
      </c>
    </row>
    <row r="24" spans="1:8" x14ac:dyDescent="0.35">
      <c r="A24" s="23">
        <v>20</v>
      </c>
      <c r="B24" s="19">
        <v>0</v>
      </c>
      <c r="C24" s="19">
        <v>1</v>
      </c>
      <c r="D24" s="19">
        <v>1</v>
      </c>
      <c r="E24" t="s">
        <v>144</v>
      </c>
      <c r="F24" t="s">
        <v>192</v>
      </c>
      <c r="G24" t="s">
        <v>131</v>
      </c>
      <c r="H24">
        <v>30</v>
      </c>
    </row>
    <row r="25" spans="1:8" x14ac:dyDescent="0.35">
      <c r="A25" s="23">
        <v>20</v>
      </c>
      <c r="B25" s="19">
        <v>0</v>
      </c>
      <c r="C25" s="19">
        <v>1</v>
      </c>
      <c r="D25" s="19">
        <v>1</v>
      </c>
      <c r="E25" t="s">
        <v>140</v>
      </c>
      <c r="F25" t="s">
        <v>242</v>
      </c>
      <c r="G25" t="s">
        <v>131</v>
      </c>
      <c r="H25">
        <f>22</f>
        <v>22</v>
      </c>
    </row>
    <row r="26" spans="1:8" x14ac:dyDescent="0.35">
      <c r="A26" s="23">
        <v>20</v>
      </c>
      <c r="B26" s="19">
        <v>0</v>
      </c>
      <c r="C26" s="19">
        <v>1</v>
      </c>
      <c r="D26" s="19">
        <v>1</v>
      </c>
      <c r="E26" t="s">
        <v>140</v>
      </c>
      <c r="F26" t="s">
        <v>141</v>
      </c>
      <c r="G26" t="s">
        <v>131</v>
      </c>
      <c r="H26">
        <v>1</v>
      </c>
    </row>
    <row r="27" spans="1:8" x14ac:dyDescent="0.35">
      <c r="A27" s="23">
        <v>20</v>
      </c>
      <c r="B27" s="19">
        <v>0</v>
      </c>
      <c r="C27" s="19">
        <v>1</v>
      </c>
      <c r="D27" s="19">
        <v>1</v>
      </c>
      <c r="E27" t="s">
        <v>140</v>
      </c>
      <c r="F27" t="s">
        <v>241</v>
      </c>
      <c r="G27" t="s">
        <v>131</v>
      </c>
      <c r="H27">
        <v>2</v>
      </c>
    </row>
    <row r="28" spans="1:8" x14ac:dyDescent="0.35">
      <c r="A28" s="23">
        <v>20</v>
      </c>
      <c r="B28" s="19">
        <v>0</v>
      </c>
      <c r="C28" s="19">
        <v>1</v>
      </c>
      <c r="D28" s="19">
        <v>1</v>
      </c>
      <c r="E28" t="s">
        <v>140</v>
      </c>
      <c r="F28" t="s">
        <v>192</v>
      </c>
      <c r="G28" t="s">
        <v>131</v>
      </c>
      <c r="H28">
        <v>28</v>
      </c>
    </row>
    <row r="29" spans="1:8" x14ac:dyDescent="0.35">
      <c r="A29" s="23">
        <v>20</v>
      </c>
      <c r="B29" s="19">
        <v>0</v>
      </c>
      <c r="C29" s="19">
        <v>1</v>
      </c>
      <c r="D29" s="19">
        <v>1</v>
      </c>
      <c r="E29" t="s">
        <v>142</v>
      </c>
      <c r="F29" s="5" t="s">
        <v>185</v>
      </c>
      <c r="G29" t="s">
        <v>131</v>
      </c>
      <c r="H29">
        <v>53</v>
      </c>
    </row>
    <row r="30" spans="1:8" x14ac:dyDescent="0.35">
      <c r="A30" s="23">
        <v>20</v>
      </c>
      <c r="B30" s="19">
        <v>0</v>
      </c>
      <c r="C30" s="19">
        <v>1</v>
      </c>
      <c r="D30" s="19">
        <v>1</v>
      </c>
      <c r="E30" t="s">
        <v>145</v>
      </c>
      <c r="F30" t="s">
        <v>146</v>
      </c>
      <c r="G30" t="s">
        <v>131</v>
      </c>
      <c r="H30">
        <v>22</v>
      </c>
    </row>
    <row r="31" spans="1:8" x14ac:dyDescent="0.35">
      <c r="A31" s="23">
        <v>20</v>
      </c>
      <c r="B31" s="19">
        <v>0</v>
      </c>
      <c r="C31" s="19">
        <v>1</v>
      </c>
      <c r="D31" s="19">
        <v>1</v>
      </c>
      <c r="E31" t="s">
        <v>145</v>
      </c>
      <c r="F31" t="s">
        <v>147</v>
      </c>
      <c r="G31" t="s">
        <v>131</v>
      </c>
      <c r="H31">
        <v>29</v>
      </c>
    </row>
    <row r="32" spans="1:8" x14ac:dyDescent="0.35">
      <c r="A32" s="23">
        <v>20</v>
      </c>
      <c r="B32" s="19">
        <v>0</v>
      </c>
      <c r="C32" s="19">
        <v>1</v>
      </c>
      <c r="D32" s="19">
        <v>1</v>
      </c>
      <c r="E32" t="s">
        <v>145</v>
      </c>
      <c r="F32" t="s">
        <v>141</v>
      </c>
      <c r="G32" t="s">
        <v>131</v>
      </c>
      <c r="H32">
        <v>2</v>
      </c>
    </row>
    <row r="33" spans="1:8" x14ac:dyDescent="0.35">
      <c r="A33" s="23">
        <v>20</v>
      </c>
      <c r="B33" s="19">
        <v>0</v>
      </c>
      <c r="C33" s="19">
        <v>1</v>
      </c>
      <c r="D33" s="2">
        <v>0</v>
      </c>
      <c r="E33" t="s">
        <v>178</v>
      </c>
      <c r="F33" s="35" t="s">
        <v>1173</v>
      </c>
      <c r="G33" t="s">
        <v>179</v>
      </c>
    </row>
    <row r="34" spans="1:8" x14ac:dyDescent="0.35">
      <c r="A34" s="23">
        <v>20</v>
      </c>
      <c r="B34" s="19">
        <v>0</v>
      </c>
      <c r="C34" s="19">
        <v>1</v>
      </c>
      <c r="D34" s="19">
        <v>1</v>
      </c>
      <c r="E34" t="s">
        <v>176</v>
      </c>
      <c r="F34" s="5" t="s">
        <v>185</v>
      </c>
      <c r="G34" t="s">
        <v>131</v>
      </c>
      <c r="H34">
        <v>371</v>
      </c>
    </row>
    <row r="35" spans="1:8" x14ac:dyDescent="0.35">
      <c r="A35" s="23">
        <v>20</v>
      </c>
      <c r="B35" s="19">
        <v>0</v>
      </c>
      <c r="C35" s="19">
        <v>1</v>
      </c>
      <c r="D35" s="19">
        <v>1</v>
      </c>
      <c r="E35" t="s">
        <v>172</v>
      </c>
      <c r="F35" t="s">
        <v>193</v>
      </c>
      <c r="G35" t="s">
        <v>131</v>
      </c>
      <c r="H35">
        <v>53</v>
      </c>
    </row>
    <row r="36" spans="1:8" x14ac:dyDescent="0.35">
      <c r="A36" s="23">
        <v>20</v>
      </c>
      <c r="B36" s="19">
        <v>0</v>
      </c>
      <c r="C36" s="19">
        <v>1</v>
      </c>
      <c r="D36" s="19">
        <v>1</v>
      </c>
      <c r="E36" t="s">
        <v>172</v>
      </c>
      <c r="F36" t="s">
        <v>173</v>
      </c>
      <c r="G36" t="s">
        <v>131</v>
      </c>
      <c r="H36">
        <v>53</v>
      </c>
    </row>
    <row r="37" spans="1:8" x14ac:dyDescent="0.35">
      <c r="A37" s="23">
        <v>20</v>
      </c>
      <c r="B37" s="19">
        <v>0</v>
      </c>
      <c r="C37" s="19">
        <v>1</v>
      </c>
      <c r="D37" s="19">
        <v>1</v>
      </c>
      <c r="E37" t="s">
        <v>172</v>
      </c>
      <c r="F37" t="s">
        <v>174</v>
      </c>
      <c r="G37" t="s">
        <v>131</v>
      </c>
      <c r="H37">
        <v>53</v>
      </c>
    </row>
    <row r="38" spans="1:8" x14ac:dyDescent="0.35">
      <c r="A38" s="23">
        <v>20</v>
      </c>
      <c r="B38" s="19">
        <v>0</v>
      </c>
      <c r="C38" s="19">
        <v>1</v>
      </c>
      <c r="D38" s="19">
        <v>1</v>
      </c>
      <c r="E38" t="s">
        <v>148</v>
      </c>
      <c r="F38" t="s">
        <v>236</v>
      </c>
      <c r="G38" t="s">
        <v>131</v>
      </c>
      <c r="H38">
        <v>12</v>
      </c>
    </row>
    <row r="39" spans="1:8" x14ac:dyDescent="0.35">
      <c r="A39" s="23">
        <v>20</v>
      </c>
      <c r="B39" s="19">
        <v>0</v>
      </c>
      <c r="C39" s="19">
        <v>1</v>
      </c>
      <c r="D39" s="19">
        <v>1</v>
      </c>
      <c r="E39" t="s">
        <v>148</v>
      </c>
      <c r="F39" t="s">
        <v>406</v>
      </c>
      <c r="G39" t="s">
        <v>131</v>
      </c>
      <c r="H39">
        <v>5</v>
      </c>
    </row>
    <row r="40" spans="1:8" x14ac:dyDescent="0.35">
      <c r="A40" s="23">
        <v>20</v>
      </c>
      <c r="B40" s="19">
        <v>0</v>
      </c>
      <c r="C40" s="19">
        <v>1</v>
      </c>
      <c r="D40" s="19">
        <v>1</v>
      </c>
      <c r="E40" t="s">
        <v>148</v>
      </c>
      <c r="F40" t="s">
        <v>1183</v>
      </c>
      <c r="G40" t="s">
        <v>131</v>
      </c>
      <c r="H40">
        <v>4</v>
      </c>
    </row>
    <row r="41" spans="1:8" x14ac:dyDescent="0.35">
      <c r="A41" s="23">
        <v>20</v>
      </c>
      <c r="B41" s="19">
        <v>0</v>
      </c>
      <c r="C41" s="19">
        <v>1</v>
      </c>
      <c r="D41" s="19">
        <v>1</v>
      </c>
      <c r="E41" t="s">
        <v>148</v>
      </c>
      <c r="F41" t="s">
        <v>472</v>
      </c>
      <c r="G41" t="s">
        <v>131</v>
      </c>
      <c r="H41">
        <v>4</v>
      </c>
    </row>
    <row r="42" spans="1:8" x14ac:dyDescent="0.35">
      <c r="A42" s="23">
        <v>20</v>
      </c>
      <c r="B42" s="19">
        <v>0</v>
      </c>
      <c r="C42" s="19">
        <v>1</v>
      </c>
      <c r="D42" s="19">
        <v>1</v>
      </c>
      <c r="E42" t="s">
        <v>148</v>
      </c>
      <c r="F42" t="s">
        <v>232</v>
      </c>
      <c r="G42" t="s">
        <v>131</v>
      </c>
      <c r="H42">
        <v>3</v>
      </c>
    </row>
    <row r="43" spans="1:8" x14ac:dyDescent="0.35">
      <c r="A43" s="23">
        <v>20</v>
      </c>
      <c r="B43" s="19">
        <v>0</v>
      </c>
      <c r="C43" s="19">
        <v>1</v>
      </c>
      <c r="D43" s="19">
        <v>1</v>
      </c>
      <c r="E43" t="s">
        <v>148</v>
      </c>
      <c r="F43" t="s">
        <v>440</v>
      </c>
      <c r="G43" t="s">
        <v>131</v>
      </c>
      <c r="H43">
        <v>2</v>
      </c>
    </row>
    <row r="44" spans="1:8" x14ac:dyDescent="0.35">
      <c r="A44" s="23">
        <v>20</v>
      </c>
      <c r="B44" s="19">
        <v>0</v>
      </c>
      <c r="C44" s="19">
        <v>1</v>
      </c>
      <c r="D44" s="19">
        <v>1</v>
      </c>
      <c r="E44" t="s">
        <v>148</v>
      </c>
      <c r="F44" t="s">
        <v>1184</v>
      </c>
      <c r="G44" t="s">
        <v>131</v>
      </c>
      <c r="H44">
        <v>2</v>
      </c>
    </row>
    <row r="45" spans="1:8" x14ac:dyDescent="0.35">
      <c r="A45" s="23">
        <v>20</v>
      </c>
      <c r="B45" s="19">
        <v>0</v>
      </c>
      <c r="C45" s="19">
        <v>1</v>
      </c>
      <c r="D45" s="19">
        <v>1</v>
      </c>
      <c r="E45" t="s">
        <v>148</v>
      </c>
      <c r="F45" t="s">
        <v>421</v>
      </c>
      <c r="G45" t="s">
        <v>131</v>
      </c>
      <c r="H45">
        <v>2</v>
      </c>
    </row>
    <row r="46" spans="1:8" x14ac:dyDescent="0.35">
      <c r="A46" s="23">
        <v>20</v>
      </c>
      <c r="B46" s="19">
        <v>0</v>
      </c>
      <c r="C46" s="19">
        <v>1</v>
      </c>
      <c r="D46" s="19">
        <v>1</v>
      </c>
      <c r="E46" t="s">
        <v>148</v>
      </c>
      <c r="F46" t="s">
        <v>412</v>
      </c>
      <c r="G46" t="s">
        <v>131</v>
      </c>
      <c r="H46">
        <v>2</v>
      </c>
    </row>
    <row r="47" spans="1:8" x14ac:dyDescent="0.35">
      <c r="A47" s="23">
        <v>20</v>
      </c>
      <c r="B47" s="19">
        <v>0</v>
      </c>
      <c r="C47" s="19">
        <v>1</v>
      </c>
      <c r="D47" s="19">
        <v>1</v>
      </c>
      <c r="E47" t="s">
        <v>148</v>
      </c>
      <c r="F47" t="s">
        <v>1185</v>
      </c>
      <c r="G47" t="s">
        <v>131</v>
      </c>
      <c r="H47">
        <v>2</v>
      </c>
    </row>
    <row r="48" spans="1:8" x14ac:dyDescent="0.35">
      <c r="A48" s="23">
        <v>20</v>
      </c>
      <c r="B48" s="19">
        <v>0</v>
      </c>
      <c r="C48" s="19">
        <v>1</v>
      </c>
      <c r="D48" s="19">
        <v>1</v>
      </c>
      <c r="E48" t="s">
        <v>148</v>
      </c>
      <c r="F48" t="s">
        <v>470</v>
      </c>
      <c r="G48" t="s">
        <v>131</v>
      </c>
      <c r="H48">
        <v>1</v>
      </c>
    </row>
    <row r="49" spans="1:8" x14ac:dyDescent="0.35">
      <c r="A49" s="23">
        <v>20</v>
      </c>
      <c r="B49" s="19">
        <v>0</v>
      </c>
      <c r="C49" s="19">
        <v>1</v>
      </c>
      <c r="D49" s="19">
        <v>1</v>
      </c>
      <c r="E49" t="s">
        <v>148</v>
      </c>
      <c r="F49" t="s">
        <v>731</v>
      </c>
      <c r="G49" t="s">
        <v>131</v>
      </c>
      <c r="H49">
        <v>1</v>
      </c>
    </row>
    <row r="50" spans="1:8" x14ac:dyDescent="0.35">
      <c r="A50" s="23">
        <v>20</v>
      </c>
      <c r="B50" s="19">
        <v>0</v>
      </c>
      <c r="C50" s="19">
        <v>1</v>
      </c>
      <c r="D50" s="19">
        <v>1</v>
      </c>
      <c r="E50" t="s">
        <v>148</v>
      </c>
      <c r="F50" t="s">
        <v>733</v>
      </c>
      <c r="G50" t="s">
        <v>131</v>
      </c>
      <c r="H50">
        <v>1</v>
      </c>
    </row>
    <row r="51" spans="1:8" x14ac:dyDescent="0.35">
      <c r="A51" s="23">
        <v>20</v>
      </c>
      <c r="B51" s="19">
        <v>0</v>
      </c>
      <c r="C51" s="19">
        <v>1</v>
      </c>
      <c r="D51" s="19">
        <v>1</v>
      </c>
      <c r="E51" t="s">
        <v>148</v>
      </c>
      <c r="F51" t="s">
        <v>838</v>
      </c>
      <c r="G51" t="s">
        <v>131</v>
      </c>
      <c r="H51">
        <v>1</v>
      </c>
    </row>
    <row r="52" spans="1:8" x14ac:dyDescent="0.35">
      <c r="A52" s="23">
        <v>20</v>
      </c>
      <c r="B52" s="19">
        <v>0</v>
      </c>
      <c r="C52" s="19">
        <v>1</v>
      </c>
      <c r="D52" s="19">
        <v>1</v>
      </c>
      <c r="E52" t="s">
        <v>148</v>
      </c>
      <c r="F52" t="s">
        <v>735</v>
      </c>
      <c r="G52" t="s">
        <v>131</v>
      </c>
      <c r="H52">
        <v>1</v>
      </c>
    </row>
    <row r="53" spans="1:8" x14ac:dyDescent="0.35">
      <c r="A53" s="23">
        <v>20</v>
      </c>
      <c r="B53" s="19">
        <v>0</v>
      </c>
      <c r="C53" s="19">
        <v>1</v>
      </c>
      <c r="D53" s="19">
        <v>1</v>
      </c>
      <c r="E53" t="s">
        <v>148</v>
      </c>
      <c r="F53" t="s">
        <v>496</v>
      </c>
      <c r="G53" t="s">
        <v>131</v>
      </c>
      <c r="H53">
        <v>1</v>
      </c>
    </row>
    <row r="54" spans="1:8" x14ac:dyDescent="0.35">
      <c r="A54" s="23">
        <v>20</v>
      </c>
      <c r="B54" s="19">
        <v>0</v>
      </c>
      <c r="C54" s="19">
        <v>1</v>
      </c>
      <c r="D54" s="19">
        <v>1</v>
      </c>
      <c r="E54" t="s">
        <v>148</v>
      </c>
      <c r="F54" t="s">
        <v>458</v>
      </c>
      <c r="G54" t="s">
        <v>131</v>
      </c>
      <c r="H54">
        <v>1</v>
      </c>
    </row>
    <row r="55" spans="1:8" x14ac:dyDescent="0.35">
      <c r="A55" s="23">
        <v>20</v>
      </c>
      <c r="B55" s="19">
        <v>0</v>
      </c>
      <c r="C55" s="19">
        <v>1</v>
      </c>
      <c r="D55" s="19">
        <v>1</v>
      </c>
      <c r="E55" t="s">
        <v>148</v>
      </c>
      <c r="F55" t="s">
        <v>1186</v>
      </c>
      <c r="G55" t="s">
        <v>131</v>
      </c>
      <c r="H55">
        <v>1</v>
      </c>
    </row>
    <row r="56" spans="1:8" x14ac:dyDescent="0.35">
      <c r="A56" s="23">
        <v>20</v>
      </c>
      <c r="B56" s="19">
        <v>0</v>
      </c>
      <c r="C56" s="19">
        <v>1</v>
      </c>
      <c r="D56" s="19">
        <v>1</v>
      </c>
      <c r="E56" t="s">
        <v>148</v>
      </c>
      <c r="F56" t="s">
        <v>432</v>
      </c>
      <c r="G56" t="s">
        <v>131</v>
      </c>
      <c r="H56">
        <v>1</v>
      </c>
    </row>
    <row r="57" spans="1:8" x14ac:dyDescent="0.35">
      <c r="A57" s="23">
        <v>20</v>
      </c>
      <c r="B57" s="19">
        <v>0</v>
      </c>
      <c r="C57" s="19">
        <v>1</v>
      </c>
      <c r="D57" s="19">
        <v>1</v>
      </c>
      <c r="E57" t="s">
        <v>148</v>
      </c>
      <c r="F57" t="s">
        <v>1187</v>
      </c>
      <c r="G57" t="s">
        <v>131</v>
      </c>
      <c r="H57">
        <v>1</v>
      </c>
    </row>
    <row r="58" spans="1:8" x14ac:dyDescent="0.35">
      <c r="A58" s="23">
        <v>20</v>
      </c>
      <c r="B58" s="19">
        <v>0</v>
      </c>
      <c r="C58" s="19">
        <v>1</v>
      </c>
      <c r="D58" s="19">
        <v>1</v>
      </c>
      <c r="E58" t="s">
        <v>148</v>
      </c>
      <c r="F58" t="s">
        <v>466</v>
      </c>
      <c r="G58" t="s">
        <v>131</v>
      </c>
      <c r="H58">
        <v>1</v>
      </c>
    </row>
    <row r="59" spans="1:8" x14ac:dyDescent="0.35">
      <c r="A59" s="23">
        <v>20</v>
      </c>
      <c r="B59" s="19">
        <v>0</v>
      </c>
      <c r="C59" s="19">
        <v>1</v>
      </c>
      <c r="D59" s="19">
        <v>1</v>
      </c>
      <c r="E59" t="s">
        <v>148</v>
      </c>
      <c r="F59" t="s">
        <v>414</v>
      </c>
      <c r="G59" t="s">
        <v>131</v>
      </c>
      <c r="H59">
        <v>1</v>
      </c>
    </row>
    <row r="60" spans="1:8" x14ac:dyDescent="0.35">
      <c r="A60" s="23">
        <v>20</v>
      </c>
      <c r="B60" s="19">
        <v>0</v>
      </c>
      <c r="C60" s="19">
        <v>1</v>
      </c>
      <c r="D60" s="19">
        <v>1</v>
      </c>
      <c r="E60" t="s">
        <v>148</v>
      </c>
      <c r="F60" t="s">
        <v>415</v>
      </c>
      <c r="G60" t="s">
        <v>131</v>
      </c>
      <c r="H60">
        <v>1</v>
      </c>
    </row>
    <row r="61" spans="1:8" x14ac:dyDescent="0.35">
      <c r="A61" s="23">
        <v>20</v>
      </c>
      <c r="B61" s="19">
        <v>0</v>
      </c>
      <c r="C61" s="19">
        <v>1</v>
      </c>
      <c r="D61" s="19">
        <v>1</v>
      </c>
      <c r="E61" t="s">
        <v>148</v>
      </c>
      <c r="F61" t="s">
        <v>429</v>
      </c>
      <c r="G61" t="s">
        <v>131</v>
      </c>
      <c r="H61">
        <v>1</v>
      </c>
    </row>
    <row r="62" spans="1:8" x14ac:dyDescent="0.35">
      <c r="A62" s="23">
        <v>20</v>
      </c>
      <c r="B62" s="19">
        <v>0</v>
      </c>
      <c r="C62" s="19">
        <v>1</v>
      </c>
      <c r="D62" s="19">
        <v>1</v>
      </c>
      <c r="E62" t="s">
        <v>148</v>
      </c>
      <c r="F62" t="s">
        <v>475</v>
      </c>
      <c r="G62" t="s">
        <v>131</v>
      </c>
      <c r="H62">
        <v>1</v>
      </c>
    </row>
    <row r="63" spans="1:8" x14ac:dyDescent="0.35">
      <c r="A63" s="23">
        <v>20</v>
      </c>
      <c r="B63" s="19">
        <v>0</v>
      </c>
      <c r="C63" s="19">
        <v>1</v>
      </c>
      <c r="D63" s="19">
        <v>1</v>
      </c>
      <c r="E63" t="s">
        <v>148</v>
      </c>
      <c r="F63" t="s">
        <v>443</v>
      </c>
      <c r="G63" t="s">
        <v>131</v>
      </c>
      <c r="H63">
        <v>1</v>
      </c>
    </row>
    <row r="64" spans="1:8" x14ac:dyDescent="0.35">
      <c r="A64" s="23">
        <v>20</v>
      </c>
      <c r="B64">
        <v>0</v>
      </c>
      <c r="C64">
        <v>1</v>
      </c>
      <c r="D64">
        <v>0</v>
      </c>
      <c r="E64" t="s">
        <v>180</v>
      </c>
      <c r="F64" t="s">
        <v>1188</v>
      </c>
      <c r="G64" t="s">
        <v>179</v>
      </c>
    </row>
    <row r="65" spans="1:7" x14ac:dyDescent="0.35">
      <c r="A65" s="23">
        <v>20</v>
      </c>
      <c r="B65">
        <v>0</v>
      </c>
      <c r="C65">
        <v>1</v>
      </c>
      <c r="D65">
        <v>0</v>
      </c>
      <c r="E65" t="s">
        <v>182</v>
      </c>
      <c r="F65" t="s">
        <v>1189</v>
      </c>
      <c r="G65" t="s">
        <v>179</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17E3D-C1CA-4F27-85E3-D216D63A34BB}">
  <dimension ref="A1:H127"/>
  <sheetViews>
    <sheetView topLeftCell="A77" workbookViewId="0">
      <selection activeCell="J87" sqref="J87"/>
    </sheetView>
  </sheetViews>
  <sheetFormatPr defaultColWidth="8.81640625" defaultRowHeight="14.5" x14ac:dyDescent="0.35"/>
  <cols>
    <col min="1" max="1" width="7.36328125" bestFit="1" customWidth="1"/>
    <col min="2" max="3" width="8.36328125" bestFit="1" customWidth="1"/>
    <col min="4" max="4" width="7.6328125" bestFit="1" customWidth="1"/>
    <col min="5" max="5" width="20.1796875" bestFit="1" customWidth="1"/>
    <col min="6" max="6" width="26.1796875" customWidth="1"/>
    <col min="7" max="7" width="10.36328125" bestFit="1" customWidth="1"/>
    <col min="8" max="8" width="7.453125" bestFit="1"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21</v>
      </c>
      <c r="B2" s="19">
        <v>0</v>
      </c>
      <c r="C2" s="19">
        <v>1</v>
      </c>
      <c r="D2" s="19">
        <v>1</v>
      </c>
      <c r="E2" t="s">
        <v>129</v>
      </c>
      <c r="F2" t="s">
        <v>130</v>
      </c>
      <c r="G2" t="s">
        <v>131</v>
      </c>
      <c r="H2">
        <v>52</v>
      </c>
    </row>
    <row r="3" spans="1:8" x14ac:dyDescent="0.35">
      <c r="A3" s="23">
        <v>21</v>
      </c>
      <c r="B3" s="19" t="s">
        <v>177</v>
      </c>
      <c r="C3" s="19">
        <v>1</v>
      </c>
      <c r="D3" s="19">
        <v>1</v>
      </c>
      <c r="E3" t="s">
        <v>129</v>
      </c>
      <c r="F3" t="s">
        <v>132</v>
      </c>
      <c r="G3" t="s">
        <v>131</v>
      </c>
      <c r="H3">
        <v>29</v>
      </c>
    </row>
    <row r="4" spans="1:8" x14ac:dyDescent="0.35">
      <c r="A4" s="23">
        <v>21</v>
      </c>
      <c r="B4" s="19">
        <v>0</v>
      </c>
      <c r="C4" s="19">
        <v>1</v>
      </c>
      <c r="D4" s="19">
        <v>1</v>
      </c>
      <c r="E4" t="s">
        <v>129</v>
      </c>
      <c r="F4" t="s">
        <v>133</v>
      </c>
      <c r="G4" t="s">
        <v>131</v>
      </c>
      <c r="H4">
        <v>34</v>
      </c>
    </row>
    <row r="5" spans="1:8" x14ac:dyDescent="0.35">
      <c r="A5" s="23">
        <v>21</v>
      </c>
      <c r="B5" s="19">
        <v>0</v>
      </c>
      <c r="C5" s="19">
        <v>1</v>
      </c>
      <c r="D5" s="19">
        <v>1</v>
      </c>
      <c r="E5" t="s">
        <v>129</v>
      </c>
      <c r="F5" t="s">
        <v>134</v>
      </c>
      <c r="G5" t="s">
        <v>131</v>
      </c>
      <c r="H5">
        <v>44</v>
      </c>
    </row>
    <row r="6" spans="1:8" x14ac:dyDescent="0.35">
      <c r="A6" s="23">
        <v>21</v>
      </c>
      <c r="B6" s="19">
        <v>0</v>
      </c>
      <c r="C6" s="19">
        <v>1</v>
      </c>
      <c r="D6" s="19">
        <v>1</v>
      </c>
      <c r="E6" t="s">
        <v>129</v>
      </c>
      <c r="F6" t="s">
        <v>135</v>
      </c>
      <c r="G6" t="s">
        <v>131</v>
      </c>
      <c r="H6">
        <v>11</v>
      </c>
    </row>
    <row r="7" spans="1:8" x14ac:dyDescent="0.35">
      <c r="A7" s="23">
        <v>21</v>
      </c>
      <c r="B7" s="19">
        <v>0</v>
      </c>
      <c r="C7" s="19">
        <v>1</v>
      </c>
      <c r="D7" s="19">
        <v>1</v>
      </c>
      <c r="E7" t="s">
        <v>129</v>
      </c>
      <c r="F7" t="s">
        <v>136</v>
      </c>
      <c r="G7" t="s">
        <v>131</v>
      </c>
      <c r="H7">
        <v>10</v>
      </c>
    </row>
    <row r="8" spans="1:8" x14ac:dyDescent="0.35">
      <c r="A8" s="23">
        <v>21</v>
      </c>
      <c r="B8" s="19">
        <v>0</v>
      </c>
      <c r="C8" s="19">
        <v>1</v>
      </c>
      <c r="D8" s="19">
        <v>1</v>
      </c>
      <c r="E8" t="s">
        <v>129</v>
      </c>
      <c r="F8" t="s">
        <v>137</v>
      </c>
      <c r="G8" t="s">
        <v>131</v>
      </c>
      <c r="H8">
        <v>4</v>
      </c>
    </row>
    <row r="9" spans="1:8" x14ac:dyDescent="0.35">
      <c r="A9" s="23">
        <v>21</v>
      </c>
      <c r="B9" s="19">
        <v>0</v>
      </c>
      <c r="C9" s="19">
        <v>1</v>
      </c>
      <c r="D9" s="19">
        <v>1</v>
      </c>
      <c r="E9" t="s">
        <v>129</v>
      </c>
      <c r="F9" t="s">
        <v>138</v>
      </c>
      <c r="G9" t="s">
        <v>131</v>
      </c>
      <c r="H9">
        <v>1</v>
      </c>
    </row>
    <row r="10" spans="1:8" x14ac:dyDescent="0.35">
      <c r="A10" s="23">
        <v>21</v>
      </c>
      <c r="B10" s="2">
        <v>0</v>
      </c>
      <c r="C10" s="19">
        <v>1</v>
      </c>
      <c r="D10" s="19">
        <v>1</v>
      </c>
      <c r="E10" t="s">
        <v>129</v>
      </c>
      <c r="F10" t="s">
        <v>613</v>
      </c>
      <c r="G10" t="s">
        <v>131</v>
      </c>
      <c r="H10">
        <v>4</v>
      </c>
    </row>
    <row r="11" spans="1:8" x14ac:dyDescent="0.35">
      <c r="A11" s="23">
        <v>21</v>
      </c>
      <c r="B11" s="19">
        <v>0</v>
      </c>
      <c r="C11" s="19">
        <v>1</v>
      </c>
      <c r="D11" s="19">
        <v>1</v>
      </c>
      <c r="E11" t="s">
        <v>151</v>
      </c>
      <c r="F11" t="s">
        <v>199</v>
      </c>
      <c r="G11" t="s">
        <v>131</v>
      </c>
      <c r="H11">
        <v>35</v>
      </c>
    </row>
    <row r="12" spans="1:8" x14ac:dyDescent="0.35">
      <c r="A12" s="23">
        <v>21</v>
      </c>
      <c r="B12" s="19">
        <v>0</v>
      </c>
      <c r="C12" s="19">
        <v>1</v>
      </c>
      <c r="D12" s="19">
        <v>1</v>
      </c>
      <c r="E12" t="s">
        <v>151</v>
      </c>
      <c r="F12" t="s">
        <v>197</v>
      </c>
      <c r="G12" t="s">
        <v>131</v>
      </c>
      <c r="H12">
        <v>25</v>
      </c>
    </row>
    <row r="13" spans="1:8" x14ac:dyDescent="0.35">
      <c r="A13" s="23">
        <v>21</v>
      </c>
      <c r="B13" s="19">
        <v>0</v>
      </c>
      <c r="C13" s="19">
        <v>1</v>
      </c>
      <c r="D13" s="19">
        <v>1</v>
      </c>
      <c r="E13" t="s">
        <v>151</v>
      </c>
      <c r="F13" t="s">
        <v>211</v>
      </c>
      <c r="G13" t="s">
        <v>131</v>
      </c>
      <c r="H13">
        <v>18</v>
      </c>
    </row>
    <row r="14" spans="1:8" x14ac:dyDescent="0.35">
      <c r="A14" s="23">
        <v>21</v>
      </c>
      <c r="B14" s="19">
        <v>0</v>
      </c>
      <c r="C14" s="19">
        <v>1</v>
      </c>
      <c r="D14" s="19">
        <v>1</v>
      </c>
      <c r="E14" t="s">
        <v>151</v>
      </c>
      <c r="F14" t="s">
        <v>209</v>
      </c>
      <c r="G14" t="s">
        <v>131</v>
      </c>
      <c r="H14">
        <v>15</v>
      </c>
    </row>
    <row r="15" spans="1:8" x14ac:dyDescent="0.35">
      <c r="A15" s="23">
        <v>21</v>
      </c>
      <c r="B15" s="19">
        <v>0</v>
      </c>
      <c r="C15" s="19">
        <v>1</v>
      </c>
      <c r="D15" s="19">
        <v>1</v>
      </c>
      <c r="E15" t="s">
        <v>151</v>
      </c>
      <c r="F15" t="s">
        <v>202</v>
      </c>
      <c r="G15" t="s">
        <v>131</v>
      </c>
      <c r="H15">
        <v>11</v>
      </c>
    </row>
    <row r="16" spans="1:8" x14ac:dyDescent="0.35">
      <c r="A16" s="23">
        <v>21</v>
      </c>
      <c r="B16" s="19">
        <v>0</v>
      </c>
      <c r="C16" s="19">
        <v>1</v>
      </c>
      <c r="D16" s="19">
        <v>1</v>
      </c>
      <c r="E16" t="s">
        <v>151</v>
      </c>
      <c r="F16" t="s">
        <v>203</v>
      </c>
      <c r="G16" t="s">
        <v>131</v>
      </c>
      <c r="H16">
        <v>11</v>
      </c>
    </row>
    <row r="17" spans="1:8" x14ac:dyDescent="0.35">
      <c r="A17" s="23">
        <v>21</v>
      </c>
      <c r="B17" s="19">
        <v>0</v>
      </c>
      <c r="C17" s="19">
        <v>1</v>
      </c>
      <c r="D17" s="19">
        <v>1</v>
      </c>
      <c r="E17" t="s">
        <v>151</v>
      </c>
      <c r="F17" t="s">
        <v>210</v>
      </c>
      <c r="G17" t="s">
        <v>131</v>
      </c>
      <c r="H17">
        <v>9</v>
      </c>
    </row>
    <row r="18" spans="1:8" x14ac:dyDescent="0.35">
      <c r="A18" s="23">
        <v>21</v>
      </c>
      <c r="B18" s="19">
        <v>0</v>
      </c>
      <c r="C18" s="19">
        <v>1</v>
      </c>
      <c r="D18" s="19">
        <v>1</v>
      </c>
      <c r="E18" t="s">
        <v>151</v>
      </c>
      <c r="F18" t="s">
        <v>201</v>
      </c>
      <c r="G18" t="s">
        <v>131</v>
      </c>
      <c r="H18">
        <v>8</v>
      </c>
    </row>
    <row r="19" spans="1:8" x14ac:dyDescent="0.35">
      <c r="A19" s="23">
        <v>21</v>
      </c>
      <c r="B19" s="19">
        <v>0</v>
      </c>
      <c r="C19" s="19">
        <v>1</v>
      </c>
      <c r="D19" s="19">
        <v>1</v>
      </c>
      <c r="E19" t="s">
        <v>151</v>
      </c>
      <c r="F19" t="s">
        <v>216</v>
      </c>
      <c r="G19" t="s">
        <v>131</v>
      </c>
      <c r="H19">
        <v>6</v>
      </c>
    </row>
    <row r="20" spans="1:8" x14ac:dyDescent="0.35">
      <c r="A20" s="23">
        <v>21</v>
      </c>
      <c r="B20" s="19">
        <v>0</v>
      </c>
      <c r="C20" s="19">
        <v>1</v>
      </c>
      <c r="D20" s="19">
        <v>1</v>
      </c>
      <c r="E20" t="s">
        <v>151</v>
      </c>
      <c r="F20" t="s">
        <v>198</v>
      </c>
      <c r="G20" t="s">
        <v>131</v>
      </c>
      <c r="H20">
        <v>5</v>
      </c>
    </row>
    <row r="21" spans="1:8" x14ac:dyDescent="0.35">
      <c r="A21" s="23">
        <v>21</v>
      </c>
      <c r="B21" s="19">
        <v>0</v>
      </c>
      <c r="C21" s="19">
        <v>1</v>
      </c>
      <c r="D21" s="19">
        <v>1</v>
      </c>
      <c r="E21" t="s">
        <v>151</v>
      </c>
      <c r="F21" t="s">
        <v>200</v>
      </c>
      <c r="G21" t="s">
        <v>131</v>
      </c>
      <c r="H21">
        <v>5</v>
      </c>
    </row>
    <row r="22" spans="1:8" x14ac:dyDescent="0.35">
      <c r="A22" s="23">
        <v>21</v>
      </c>
      <c r="B22" s="19">
        <v>0</v>
      </c>
      <c r="C22" s="19">
        <v>1</v>
      </c>
      <c r="D22" s="19">
        <v>1</v>
      </c>
      <c r="E22" t="s">
        <v>151</v>
      </c>
      <c r="F22" t="s">
        <v>205</v>
      </c>
      <c r="G22" t="s">
        <v>131</v>
      </c>
      <c r="H22">
        <v>3</v>
      </c>
    </row>
    <row r="23" spans="1:8" x14ac:dyDescent="0.35">
      <c r="A23" s="23">
        <v>21</v>
      </c>
      <c r="B23" s="19">
        <v>0</v>
      </c>
      <c r="C23" s="19">
        <v>1</v>
      </c>
      <c r="D23" s="19">
        <v>1</v>
      </c>
      <c r="E23" t="s">
        <v>151</v>
      </c>
      <c r="F23" t="s">
        <v>1190</v>
      </c>
      <c r="G23" t="s">
        <v>131</v>
      </c>
      <c r="H23">
        <v>3</v>
      </c>
    </row>
    <row r="24" spans="1:8" x14ac:dyDescent="0.35">
      <c r="A24" s="23">
        <v>21</v>
      </c>
      <c r="B24" s="19">
        <v>0</v>
      </c>
      <c r="C24" s="19">
        <v>1</v>
      </c>
      <c r="D24" s="19">
        <v>1</v>
      </c>
      <c r="E24" t="s">
        <v>151</v>
      </c>
      <c r="F24" t="s">
        <v>269</v>
      </c>
      <c r="G24" t="s">
        <v>131</v>
      </c>
      <c r="H24">
        <v>2</v>
      </c>
    </row>
    <row r="25" spans="1:8" x14ac:dyDescent="0.35">
      <c r="A25" s="23">
        <v>21</v>
      </c>
      <c r="B25" s="19">
        <v>0</v>
      </c>
      <c r="C25" s="19">
        <v>1</v>
      </c>
      <c r="D25" s="19">
        <v>1</v>
      </c>
      <c r="E25" t="s">
        <v>151</v>
      </c>
      <c r="F25" t="s">
        <v>221</v>
      </c>
      <c r="G25" t="s">
        <v>131</v>
      </c>
      <c r="H25">
        <v>2</v>
      </c>
    </row>
    <row r="26" spans="1:8" x14ac:dyDescent="0.35">
      <c r="A26" s="23">
        <v>21</v>
      </c>
      <c r="B26" s="19">
        <v>0</v>
      </c>
      <c r="C26" s="19">
        <v>1</v>
      </c>
      <c r="D26" s="19">
        <v>1</v>
      </c>
      <c r="E26" t="s">
        <v>151</v>
      </c>
      <c r="F26" t="s">
        <v>257</v>
      </c>
      <c r="G26" t="s">
        <v>131</v>
      </c>
      <c r="H26">
        <v>2</v>
      </c>
    </row>
    <row r="27" spans="1:8" x14ac:dyDescent="0.35">
      <c r="A27" s="23">
        <v>21</v>
      </c>
      <c r="B27" s="19">
        <v>0</v>
      </c>
      <c r="C27" s="19">
        <v>1</v>
      </c>
      <c r="D27" s="19">
        <v>1</v>
      </c>
      <c r="E27" t="s">
        <v>151</v>
      </c>
      <c r="F27" t="s">
        <v>1191</v>
      </c>
      <c r="G27" t="s">
        <v>131</v>
      </c>
      <c r="H27">
        <v>2</v>
      </c>
    </row>
    <row r="28" spans="1:8" x14ac:dyDescent="0.35">
      <c r="A28" s="23">
        <v>21</v>
      </c>
      <c r="B28" s="19">
        <v>0</v>
      </c>
      <c r="C28" s="19">
        <v>1</v>
      </c>
      <c r="D28" s="19">
        <v>1</v>
      </c>
      <c r="E28" t="s">
        <v>151</v>
      </c>
      <c r="F28" t="s">
        <v>222</v>
      </c>
      <c r="G28" t="s">
        <v>131</v>
      </c>
      <c r="H28">
        <v>2</v>
      </c>
    </row>
    <row r="29" spans="1:8" x14ac:dyDescent="0.35">
      <c r="A29" s="23">
        <v>21</v>
      </c>
      <c r="B29" s="19">
        <v>0</v>
      </c>
      <c r="C29" s="19">
        <v>1</v>
      </c>
      <c r="D29" s="19">
        <v>1</v>
      </c>
      <c r="E29" t="s">
        <v>151</v>
      </c>
      <c r="F29" t="s">
        <v>1192</v>
      </c>
      <c r="G29" t="s">
        <v>131</v>
      </c>
      <c r="H29">
        <v>2</v>
      </c>
    </row>
    <row r="30" spans="1:8" x14ac:dyDescent="0.35">
      <c r="A30" s="23">
        <v>21</v>
      </c>
      <c r="B30" s="19">
        <v>0</v>
      </c>
      <c r="C30" s="19">
        <v>1</v>
      </c>
      <c r="D30" s="19">
        <v>1</v>
      </c>
      <c r="E30" t="s">
        <v>151</v>
      </c>
      <c r="F30" t="s">
        <v>1193</v>
      </c>
      <c r="G30" t="s">
        <v>131</v>
      </c>
      <c r="H30">
        <v>2</v>
      </c>
    </row>
    <row r="31" spans="1:8" x14ac:dyDescent="0.35">
      <c r="A31" s="23">
        <v>21</v>
      </c>
      <c r="B31" s="19">
        <v>0</v>
      </c>
      <c r="C31" s="19">
        <v>1</v>
      </c>
      <c r="D31" s="19">
        <v>1</v>
      </c>
      <c r="E31" t="s">
        <v>151</v>
      </c>
      <c r="F31" t="s">
        <v>755</v>
      </c>
      <c r="G31" t="s">
        <v>131</v>
      </c>
      <c r="H31">
        <v>1</v>
      </c>
    </row>
    <row r="32" spans="1:8" x14ac:dyDescent="0.35">
      <c r="A32" s="23">
        <v>21</v>
      </c>
      <c r="B32" s="19">
        <v>0</v>
      </c>
      <c r="C32" s="19">
        <v>1</v>
      </c>
      <c r="D32" s="19">
        <v>1</v>
      </c>
      <c r="E32" t="s">
        <v>151</v>
      </c>
      <c r="F32" t="s">
        <v>403</v>
      </c>
      <c r="G32" t="s">
        <v>131</v>
      </c>
      <c r="H32">
        <v>1</v>
      </c>
    </row>
    <row r="33" spans="1:8" x14ac:dyDescent="0.35">
      <c r="A33" s="23">
        <v>21</v>
      </c>
      <c r="B33" s="19">
        <v>0</v>
      </c>
      <c r="C33" s="19">
        <v>1</v>
      </c>
      <c r="D33" s="19">
        <v>1</v>
      </c>
      <c r="E33" t="s">
        <v>151</v>
      </c>
      <c r="F33" t="s">
        <v>287</v>
      </c>
      <c r="G33" t="s">
        <v>131</v>
      </c>
      <c r="H33">
        <v>1</v>
      </c>
    </row>
    <row r="34" spans="1:8" x14ac:dyDescent="0.35">
      <c r="A34" s="23">
        <v>21</v>
      </c>
      <c r="B34" s="19">
        <v>0</v>
      </c>
      <c r="C34" s="19">
        <v>1</v>
      </c>
      <c r="D34" s="19">
        <v>1</v>
      </c>
      <c r="E34" t="s">
        <v>151</v>
      </c>
      <c r="F34" t="s">
        <v>212</v>
      </c>
      <c r="G34" t="s">
        <v>131</v>
      </c>
      <c r="H34">
        <v>1</v>
      </c>
    </row>
    <row r="35" spans="1:8" x14ac:dyDescent="0.35">
      <c r="A35" s="23">
        <v>21</v>
      </c>
      <c r="B35" s="19">
        <v>0</v>
      </c>
      <c r="C35" s="19">
        <v>1</v>
      </c>
      <c r="D35" s="19">
        <v>1</v>
      </c>
      <c r="E35" t="s">
        <v>151</v>
      </c>
      <c r="F35" t="s">
        <v>217</v>
      </c>
      <c r="G35" t="s">
        <v>131</v>
      </c>
      <c r="H35">
        <v>1</v>
      </c>
    </row>
    <row r="36" spans="1:8" x14ac:dyDescent="0.35">
      <c r="A36" s="23">
        <v>21</v>
      </c>
      <c r="B36" s="19">
        <v>0</v>
      </c>
      <c r="C36" s="19">
        <v>1</v>
      </c>
      <c r="D36" s="19">
        <v>1</v>
      </c>
      <c r="E36" t="s">
        <v>151</v>
      </c>
      <c r="F36" t="s">
        <v>1194</v>
      </c>
      <c r="G36" t="s">
        <v>131</v>
      </c>
      <c r="H36">
        <v>1</v>
      </c>
    </row>
    <row r="37" spans="1:8" x14ac:dyDescent="0.35">
      <c r="A37" s="23">
        <v>21</v>
      </c>
      <c r="B37" s="19">
        <v>0</v>
      </c>
      <c r="C37" s="19">
        <v>1</v>
      </c>
      <c r="D37" s="19">
        <v>1</v>
      </c>
      <c r="E37" t="s">
        <v>151</v>
      </c>
      <c r="F37" t="s">
        <v>1195</v>
      </c>
      <c r="G37" t="s">
        <v>131</v>
      </c>
      <c r="H37">
        <v>1</v>
      </c>
    </row>
    <row r="38" spans="1:8" x14ac:dyDescent="0.35">
      <c r="A38" s="23">
        <v>21</v>
      </c>
      <c r="B38" s="19">
        <v>0</v>
      </c>
      <c r="C38" s="19">
        <v>1</v>
      </c>
      <c r="D38" s="19">
        <v>1</v>
      </c>
      <c r="E38" t="s">
        <v>151</v>
      </c>
      <c r="F38" t="s">
        <v>255</v>
      </c>
      <c r="G38" t="s">
        <v>131</v>
      </c>
      <c r="H38">
        <v>1</v>
      </c>
    </row>
    <row r="39" spans="1:8" x14ac:dyDescent="0.35">
      <c r="A39" s="23">
        <v>21</v>
      </c>
      <c r="B39" s="19">
        <v>0</v>
      </c>
      <c r="C39" s="19">
        <v>1</v>
      </c>
      <c r="D39" s="19">
        <v>1</v>
      </c>
      <c r="E39" t="s">
        <v>151</v>
      </c>
      <c r="F39" t="s">
        <v>274</v>
      </c>
      <c r="G39" t="s">
        <v>131</v>
      </c>
      <c r="H39">
        <v>1</v>
      </c>
    </row>
    <row r="40" spans="1:8" x14ac:dyDescent="0.35">
      <c r="A40" s="23">
        <v>21</v>
      </c>
      <c r="B40" s="19">
        <v>0</v>
      </c>
      <c r="C40" s="19">
        <v>1</v>
      </c>
      <c r="D40" s="19">
        <v>1</v>
      </c>
      <c r="E40" t="s">
        <v>151</v>
      </c>
      <c r="F40" t="s">
        <v>207</v>
      </c>
      <c r="G40" t="s">
        <v>131</v>
      </c>
      <c r="H40">
        <v>1</v>
      </c>
    </row>
    <row r="41" spans="1:8" x14ac:dyDescent="0.35">
      <c r="A41" s="23">
        <v>21</v>
      </c>
      <c r="B41" s="19">
        <v>0</v>
      </c>
      <c r="C41" s="19">
        <v>1</v>
      </c>
      <c r="D41" s="19">
        <v>1</v>
      </c>
      <c r="E41" t="s">
        <v>151</v>
      </c>
      <c r="F41" t="s">
        <v>295</v>
      </c>
      <c r="G41" t="s">
        <v>131</v>
      </c>
      <c r="H41">
        <v>1</v>
      </c>
    </row>
    <row r="42" spans="1:8" x14ac:dyDescent="0.35">
      <c r="A42" s="23">
        <v>21</v>
      </c>
      <c r="B42" s="19">
        <v>0</v>
      </c>
      <c r="C42" s="19">
        <v>1</v>
      </c>
      <c r="D42" s="19">
        <v>1</v>
      </c>
      <c r="E42" t="s">
        <v>151</v>
      </c>
      <c r="F42" t="s">
        <v>276</v>
      </c>
      <c r="G42" t="s">
        <v>131</v>
      </c>
      <c r="H42">
        <v>1</v>
      </c>
    </row>
    <row r="43" spans="1:8" x14ac:dyDescent="0.35">
      <c r="A43" s="23">
        <v>21</v>
      </c>
      <c r="B43" s="19">
        <v>0</v>
      </c>
      <c r="C43" s="19">
        <v>1</v>
      </c>
      <c r="D43" s="19">
        <v>1</v>
      </c>
      <c r="E43" t="s">
        <v>151</v>
      </c>
      <c r="F43" t="s">
        <v>1196</v>
      </c>
      <c r="G43" t="s">
        <v>131</v>
      </c>
      <c r="H43">
        <v>1</v>
      </c>
    </row>
    <row r="44" spans="1:8" x14ac:dyDescent="0.35">
      <c r="A44" s="23">
        <v>21</v>
      </c>
      <c r="B44" s="19">
        <v>0</v>
      </c>
      <c r="C44" s="19">
        <v>1</v>
      </c>
      <c r="D44" s="19">
        <v>1</v>
      </c>
      <c r="E44" t="s">
        <v>151</v>
      </c>
      <c r="F44" t="s">
        <v>223</v>
      </c>
      <c r="G44" t="s">
        <v>131</v>
      </c>
      <c r="H44">
        <v>1</v>
      </c>
    </row>
    <row r="45" spans="1:8" x14ac:dyDescent="0.35">
      <c r="A45" s="23">
        <v>21</v>
      </c>
      <c r="B45" s="19">
        <v>0</v>
      </c>
      <c r="C45" s="19">
        <v>1</v>
      </c>
      <c r="D45" s="19">
        <v>1</v>
      </c>
      <c r="E45" t="s">
        <v>151</v>
      </c>
      <c r="F45" t="s">
        <v>204</v>
      </c>
      <c r="G45" t="s">
        <v>131</v>
      </c>
      <c r="H45">
        <v>1</v>
      </c>
    </row>
    <row r="46" spans="1:8" x14ac:dyDescent="0.35">
      <c r="A46" s="23">
        <v>21</v>
      </c>
      <c r="B46" s="19">
        <v>0</v>
      </c>
      <c r="C46" s="19">
        <v>1</v>
      </c>
      <c r="D46" s="19">
        <v>1</v>
      </c>
      <c r="E46" t="s">
        <v>151</v>
      </c>
      <c r="F46" t="s">
        <v>228</v>
      </c>
      <c r="G46" t="s">
        <v>131</v>
      </c>
      <c r="H46">
        <v>1</v>
      </c>
    </row>
    <row r="47" spans="1:8" x14ac:dyDescent="0.35">
      <c r="A47" s="23">
        <v>21</v>
      </c>
      <c r="B47" s="19">
        <v>0</v>
      </c>
      <c r="C47" s="19">
        <v>1</v>
      </c>
      <c r="D47" s="19">
        <v>1</v>
      </c>
      <c r="E47" t="s">
        <v>151</v>
      </c>
      <c r="F47" t="s">
        <v>262</v>
      </c>
      <c r="G47" t="s">
        <v>131</v>
      </c>
      <c r="H47">
        <v>1</v>
      </c>
    </row>
    <row r="48" spans="1:8" x14ac:dyDescent="0.35">
      <c r="A48" s="23">
        <v>21</v>
      </c>
      <c r="B48" s="19">
        <v>0</v>
      </c>
      <c r="C48" s="19">
        <v>1</v>
      </c>
      <c r="D48" s="19">
        <v>1</v>
      </c>
      <c r="E48" t="s">
        <v>151</v>
      </c>
      <c r="F48" t="s">
        <v>551</v>
      </c>
      <c r="G48" t="s">
        <v>131</v>
      </c>
      <c r="H48">
        <v>1</v>
      </c>
    </row>
    <row r="49" spans="1:8" x14ac:dyDescent="0.35">
      <c r="A49" s="23">
        <v>21</v>
      </c>
      <c r="B49" s="19">
        <v>0</v>
      </c>
      <c r="C49" s="19">
        <v>1</v>
      </c>
      <c r="D49" s="19">
        <v>1</v>
      </c>
      <c r="E49" t="s">
        <v>151</v>
      </c>
      <c r="F49" t="s">
        <v>552</v>
      </c>
      <c r="G49" t="s">
        <v>131</v>
      </c>
      <c r="H49">
        <v>1</v>
      </c>
    </row>
    <row r="50" spans="1:8" x14ac:dyDescent="0.35">
      <c r="A50" s="23">
        <v>21</v>
      </c>
      <c r="B50" s="19">
        <v>0</v>
      </c>
      <c r="C50" s="19">
        <v>1</v>
      </c>
      <c r="D50" s="19">
        <v>1</v>
      </c>
      <c r="E50" t="s">
        <v>151</v>
      </c>
      <c r="F50" t="s">
        <v>357</v>
      </c>
      <c r="G50" t="s">
        <v>131</v>
      </c>
      <c r="H50">
        <v>1</v>
      </c>
    </row>
    <row r="51" spans="1:8" x14ac:dyDescent="0.35">
      <c r="A51" s="23">
        <v>21</v>
      </c>
      <c r="B51" s="19">
        <v>0</v>
      </c>
      <c r="C51" s="19">
        <v>1</v>
      </c>
      <c r="D51" s="19">
        <v>1</v>
      </c>
      <c r="E51" t="s">
        <v>151</v>
      </c>
      <c r="F51" t="s">
        <v>1197</v>
      </c>
      <c r="G51" t="s">
        <v>131</v>
      </c>
      <c r="H51">
        <v>1</v>
      </c>
    </row>
    <row r="52" spans="1:8" x14ac:dyDescent="0.35">
      <c r="A52" s="23">
        <v>21</v>
      </c>
      <c r="B52" s="19">
        <v>0</v>
      </c>
      <c r="C52" s="19">
        <v>1</v>
      </c>
      <c r="D52" s="19">
        <v>1</v>
      </c>
      <c r="E52" t="s">
        <v>144</v>
      </c>
      <c r="F52" t="s">
        <v>141</v>
      </c>
      <c r="G52" t="s">
        <v>131</v>
      </c>
      <c r="H52">
        <v>18</v>
      </c>
    </row>
    <row r="53" spans="1:8" x14ac:dyDescent="0.35">
      <c r="A53" s="23">
        <v>21</v>
      </c>
      <c r="B53" s="19">
        <v>0</v>
      </c>
      <c r="C53" s="19">
        <v>1</v>
      </c>
      <c r="D53" s="19">
        <v>1</v>
      </c>
      <c r="E53" t="s">
        <v>144</v>
      </c>
      <c r="F53" t="s">
        <v>247</v>
      </c>
      <c r="G53" t="s">
        <v>131</v>
      </c>
      <c r="H53">
        <v>113</v>
      </c>
    </row>
    <row r="54" spans="1:8" x14ac:dyDescent="0.35">
      <c r="A54" s="23">
        <v>21</v>
      </c>
      <c r="B54" s="19">
        <v>0</v>
      </c>
      <c r="C54" s="19">
        <v>1</v>
      </c>
      <c r="D54" s="19">
        <v>1</v>
      </c>
      <c r="E54" t="s">
        <v>144</v>
      </c>
      <c r="F54" t="s">
        <v>245</v>
      </c>
      <c r="G54" t="s">
        <v>131</v>
      </c>
      <c r="H54">
        <v>20</v>
      </c>
    </row>
    <row r="55" spans="1:8" x14ac:dyDescent="0.35">
      <c r="A55" s="23">
        <v>21</v>
      </c>
      <c r="B55" s="19">
        <v>0</v>
      </c>
      <c r="C55" s="19">
        <v>1</v>
      </c>
      <c r="D55" s="19">
        <v>1</v>
      </c>
      <c r="E55" t="s">
        <v>144</v>
      </c>
      <c r="F55" t="s">
        <v>243</v>
      </c>
      <c r="G55" t="s">
        <v>131</v>
      </c>
      <c r="H55">
        <v>1</v>
      </c>
    </row>
    <row r="56" spans="1:8" x14ac:dyDescent="0.35">
      <c r="A56" s="23">
        <v>21</v>
      </c>
      <c r="B56" s="19">
        <v>0</v>
      </c>
      <c r="C56" s="19">
        <v>1</v>
      </c>
      <c r="D56" s="19">
        <v>1</v>
      </c>
      <c r="E56" t="s">
        <v>144</v>
      </c>
      <c r="F56" t="s">
        <v>244</v>
      </c>
      <c r="G56" t="s">
        <v>131</v>
      </c>
      <c r="H56">
        <v>19</v>
      </c>
    </row>
    <row r="57" spans="1:8" x14ac:dyDescent="0.35">
      <c r="A57" s="23">
        <v>21</v>
      </c>
      <c r="B57" s="19">
        <v>0</v>
      </c>
      <c r="C57" s="19">
        <v>1</v>
      </c>
      <c r="D57" s="19">
        <v>1</v>
      </c>
      <c r="E57" t="s">
        <v>144</v>
      </c>
      <c r="F57" t="s">
        <v>192</v>
      </c>
      <c r="G57" t="s">
        <v>131</v>
      </c>
      <c r="H57">
        <v>4</v>
      </c>
    </row>
    <row r="58" spans="1:8" x14ac:dyDescent="0.35">
      <c r="A58" s="23">
        <v>21</v>
      </c>
      <c r="B58" s="19">
        <v>0</v>
      </c>
      <c r="C58" s="19">
        <v>1</v>
      </c>
      <c r="D58" s="19">
        <v>1</v>
      </c>
      <c r="E58" t="s">
        <v>140</v>
      </c>
      <c r="F58" t="s">
        <v>242</v>
      </c>
      <c r="G58" t="s">
        <v>131</v>
      </c>
      <c r="H58">
        <v>131</v>
      </c>
    </row>
    <row r="59" spans="1:8" x14ac:dyDescent="0.35">
      <c r="A59" s="23">
        <v>21</v>
      </c>
      <c r="B59" s="19">
        <v>0</v>
      </c>
      <c r="C59" s="19">
        <v>1</v>
      </c>
      <c r="D59" s="19">
        <v>1</v>
      </c>
      <c r="E59" t="s">
        <v>140</v>
      </c>
      <c r="F59" t="s">
        <v>141</v>
      </c>
      <c r="G59" t="s">
        <v>131</v>
      </c>
      <c r="H59">
        <v>24</v>
      </c>
    </row>
    <row r="60" spans="1:8" x14ac:dyDescent="0.35">
      <c r="A60" s="23">
        <v>21</v>
      </c>
      <c r="B60" s="19">
        <v>0</v>
      </c>
      <c r="C60" s="19">
        <v>1</v>
      </c>
      <c r="D60" s="19">
        <v>1</v>
      </c>
      <c r="E60" t="s">
        <v>140</v>
      </c>
      <c r="F60" t="s">
        <v>241</v>
      </c>
      <c r="G60" t="s">
        <v>131</v>
      </c>
      <c r="H60">
        <v>20</v>
      </c>
    </row>
    <row r="61" spans="1:8" x14ac:dyDescent="0.35">
      <c r="A61" s="23">
        <v>21</v>
      </c>
      <c r="B61" s="19">
        <v>0</v>
      </c>
      <c r="C61" s="19">
        <v>1</v>
      </c>
      <c r="D61" s="19">
        <v>1</v>
      </c>
      <c r="E61" t="s">
        <v>142</v>
      </c>
      <c r="F61" s="5" t="s">
        <v>185</v>
      </c>
      <c r="G61" t="s">
        <v>131</v>
      </c>
      <c r="H61">
        <v>175</v>
      </c>
    </row>
    <row r="62" spans="1:8" x14ac:dyDescent="0.35">
      <c r="A62" s="23">
        <v>21</v>
      </c>
      <c r="B62" s="19">
        <v>0</v>
      </c>
      <c r="C62" s="19">
        <v>1</v>
      </c>
      <c r="D62" s="19">
        <v>1</v>
      </c>
      <c r="E62" t="s">
        <v>145</v>
      </c>
      <c r="F62" t="s">
        <v>146</v>
      </c>
      <c r="G62" t="s">
        <v>131</v>
      </c>
      <c r="H62">
        <v>63</v>
      </c>
    </row>
    <row r="63" spans="1:8" x14ac:dyDescent="0.35">
      <c r="A63" s="23">
        <v>21</v>
      </c>
      <c r="B63" s="19">
        <v>0</v>
      </c>
      <c r="C63" s="19">
        <v>1</v>
      </c>
      <c r="D63" s="19">
        <v>1</v>
      </c>
      <c r="E63" t="s">
        <v>145</v>
      </c>
      <c r="F63" t="s">
        <v>147</v>
      </c>
      <c r="G63" t="s">
        <v>131</v>
      </c>
      <c r="H63">
        <v>112</v>
      </c>
    </row>
    <row r="64" spans="1:8" x14ac:dyDescent="0.35">
      <c r="A64" s="23">
        <v>21</v>
      </c>
      <c r="B64" s="19">
        <v>0</v>
      </c>
      <c r="C64" s="19">
        <v>1</v>
      </c>
      <c r="D64" s="2">
        <v>0</v>
      </c>
      <c r="E64" t="s">
        <v>178</v>
      </c>
      <c r="F64" s="35" t="s">
        <v>1174</v>
      </c>
      <c r="G64" t="s">
        <v>179</v>
      </c>
    </row>
    <row r="65" spans="1:8" x14ac:dyDescent="0.35">
      <c r="A65" s="23">
        <v>21</v>
      </c>
      <c r="B65" s="19">
        <v>0</v>
      </c>
      <c r="C65" s="19">
        <v>1</v>
      </c>
      <c r="D65" s="19">
        <v>1</v>
      </c>
      <c r="E65" t="s">
        <v>176</v>
      </c>
      <c r="F65" s="5" t="s">
        <v>185</v>
      </c>
      <c r="G65" t="s">
        <v>131</v>
      </c>
      <c r="H65">
        <v>883</v>
      </c>
    </row>
    <row r="66" spans="1:8" x14ac:dyDescent="0.35">
      <c r="A66" s="23">
        <v>21</v>
      </c>
      <c r="B66" s="19">
        <v>0</v>
      </c>
      <c r="C66" s="19">
        <v>1</v>
      </c>
      <c r="D66" s="19">
        <v>1</v>
      </c>
      <c r="E66" t="s">
        <v>172</v>
      </c>
      <c r="F66" t="s">
        <v>193</v>
      </c>
      <c r="G66" t="s">
        <v>131</v>
      </c>
      <c r="H66">
        <v>185</v>
      </c>
    </row>
    <row r="67" spans="1:8" x14ac:dyDescent="0.35">
      <c r="A67" s="23">
        <v>21</v>
      </c>
      <c r="B67" s="19">
        <v>0</v>
      </c>
      <c r="C67" s="19">
        <v>1</v>
      </c>
      <c r="D67" s="19">
        <v>1</v>
      </c>
      <c r="E67" t="s">
        <v>172</v>
      </c>
      <c r="F67" t="s">
        <v>173</v>
      </c>
      <c r="G67" t="s">
        <v>131</v>
      </c>
      <c r="H67">
        <v>165</v>
      </c>
    </row>
    <row r="68" spans="1:8" x14ac:dyDescent="0.35">
      <c r="A68" s="23">
        <v>21</v>
      </c>
      <c r="B68" s="19">
        <v>0</v>
      </c>
      <c r="C68" s="19">
        <v>1</v>
      </c>
      <c r="D68" s="19">
        <v>1</v>
      </c>
      <c r="E68" t="s">
        <v>172</v>
      </c>
      <c r="F68" t="s">
        <v>174</v>
      </c>
      <c r="G68" t="s">
        <v>131</v>
      </c>
      <c r="H68">
        <v>189</v>
      </c>
    </row>
    <row r="69" spans="1:8" x14ac:dyDescent="0.35">
      <c r="A69" s="23">
        <v>21</v>
      </c>
      <c r="B69" s="19">
        <v>0</v>
      </c>
      <c r="C69" s="19">
        <v>1</v>
      </c>
      <c r="D69" s="19">
        <v>1</v>
      </c>
      <c r="E69" t="s">
        <v>148</v>
      </c>
      <c r="F69" t="s">
        <v>230</v>
      </c>
      <c r="G69" t="s">
        <v>131</v>
      </c>
      <c r="H69">
        <v>23</v>
      </c>
    </row>
    <row r="70" spans="1:8" x14ac:dyDescent="0.35">
      <c r="A70" s="23">
        <v>21</v>
      </c>
      <c r="B70" s="19">
        <v>0</v>
      </c>
      <c r="C70" s="19">
        <v>1</v>
      </c>
      <c r="D70" s="19">
        <v>1</v>
      </c>
      <c r="E70" t="s">
        <v>148</v>
      </c>
      <c r="F70" t="s">
        <v>440</v>
      </c>
      <c r="G70" t="s">
        <v>131</v>
      </c>
      <c r="H70">
        <v>18</v>
      </c>
    </row>
    <row r="71" spans="1:8" x14ac:dyDescent="0.35">
      <c r="A71" s="23">
        <v>21</v>
      </c>
      <c r="B71" s="19">
        <v>0</v>
      </c>
      <c r="C71" s="19">
        <v>1</v>
      </c>
      <c r="D71" s="19">
        <v>1</v>
      </c>
      <c r="E71" t="s">
        <v>148</v>
      </c>
      <c r="F71" t="s">
        <v>432</v>
      </c>
      <c r="G71" t="s">
        <v>131</v>
      </c>
      <c r="H71">
        <v>9</v>
      </c>
    </row>
    <row r="72" spans="1:8" x14ac:dyDescent="0.35">
      <c r="A72" s="23">
        <v>21</v>
      </c>
      <c r="B72" s="19">
        <v>0</v>
      </c>
      <c r="C72" s="19">
        <v>1</v>
      </c>
      <c r="D72" s="19">
        <v>1</v>
      </c>
      <c r="E72" t="s">
        <v>148</v>
      </c>
      <c r="F72" t="s">
        <v>421</v>
      </c>
      <c r="G72" t="s">
        <v>131</v>
      </c>
      <c r="H72">
        <v>8</v>
      </c>
    </row>
    <row r="73" spans="1:8" x14ac:dyDescent="0.35">
      <c r="A73" s="23">
        <v>21</v>
      </c>
      <c r="B73" s="19">
        <v>0</v>
      </c>
      <c r="C73" s="19">
        <v>1</v>
      </c>
      <c r="D73" s="19">
        <v>1</v>
      </c>
      <c r="E73" t="s">
        <v>148</v>
      </c>
      <c r="F73" t="s">
        <v>420</v>
      </c>
      <c r="G73" t="s">
        <v>131</v>
      </c>
      <c r="H73">
        <v>8</v>
      </c>
    </row>
    <row r="74" spans="1:8" x14ac:dyDescent="0.35">
      <c r="A74" s="23">
        <v>21</v>
      </c>
      <c r="B74" s="19">
        <v>0</v>
      </c>
      <c r="C74" s="19">
        <v>1</v>
      </c>
      <c r="D74" s="19">
        <v>1</v>
      </c>
      <c r="E74" t="s">
        <v>148</v>
      </c>
      <c r="F74" t="s">
        <v>496</v>
      </c>
      <c r="G74" t="s">
        <v>131</v>
      </c>
      <c r="H74">
        <v>7</v>
      </c>
    </row>
    <row r="75" spans="1:8" x14ac:dyDescent="0.35">
      <c r="A75" s="23">
        <v>21</v>
      </c>
      <c r="B75" s="19">
        <v>0</v>
      </c>
      <c r="C75" s="19">
        <v>1</v>
      </c>
      <c r="D75" s="19">
        <v>1</v>
      </c>
      <c r="E75" t="s">
        <v>148</v>
      </c>
      <c r="F75" t="s">
        <v>412</v>
      </c>
      <c r="G75" t="s">
        <v>131</v>
      </c>
      <c r="H75">
        <v>7</v>
      </c>
    </row>
    <row r="76" spans="1:8" x14ac:dyDescent="0.35">
      <c r="A76" s="23">
        <v>21</v>
      </c>
      <c r="B76" s="19">
        <v>0</v>
      </c>
      <c r="C76" s="19">
        <v>1</v>
      </c>
      <c r="D76" s="19">
        <v>1</v>
      </c>
      <c r="E76" t="s">
        <v>148</v>
      </c>
      <c r="F76" t="s">
        <v>141</v>
      </c>
      <c r="G76" t="s">
        <v>131</v>
      </c>
      <c r="H76">
        <v>7</v>
      </c>
    </row>
    <row r="77" spans="1:8" x14ac:dyDescent="0.35">
      <c r="A77" s="23">
        <v>21</v>
      </c>
      <c r="B77" s="19">
        <v>0</v>
      </c>
      <c r="C77" s="19">
        <v>1</v>
      </c>
      <c r="D77" s="19">
        <v>1</v>
      </c>
      <c r="E77" t="s">
        <v>148</v>
      </c>
      <c r="F77" t="s">
        <v>233</v>
      </c>
      <c r="G77" t="s">
        <v>131</v>
      </c>
      <c r="H77">
        <v>7</v>
      </c>
    </row>
    <row r="78" spans="1:8" x14ac:dyDescent="0.35">
      <c r="A78" s="23">
        <v>21</v>
      </c>
      <c r="B78" s="19">
        <v>0</v>
      </c>
      <c r="C78" s="19">
        <v>1</v>
      </c>
      <c r="D78" s="19">
        <v>1</v>
      </c>
      <c r="E78" t="s">
        <v>148</v>
      </c>
      <c r="F78" t="s">
        <v>731</v>
      </c>
      <c r="G78" t="s">
        <v>131</v>
      </c>
      <c r="H78">
        <v>6</v>
      </c>
    </row>
    <row r="79" spans="1:8" x14ac:dyDescent="0.35">
      <c r="A79" s="23">
        <v>21</v>
      </c>
      <c r="B79" s="19">
        <v>0</v>
      </c>
      <c r="C79" s="19">
        <v>1</v>
      </c>
      <c r="D79" s="19">
        <v>1</v>
      </c>
      <c r="E79" t="s">
        <v>148</v>
      </c>
      <c r="F79" t="s">
        <v>445</v>
      </c>
      <c r="G79" t="s">
        <v>131</v>
      </c>
      <c r="H79">
        <v>6</v>
      </c>
    </row>
    <row r="80" spans="1:8" x14ac:dyDescent="0.35">
      <c r="A80" s="23">
        <v>21</v>
      </c>
      <c r="B80" s="19">
        <v>0</v>
      </c>
      <c r="C80" s="19">
        <v>1</v>
      </c>
      <c r="D80" s="19">
        <v>1</v>
      </c>
      <c r="E80" t="s">
        <v>148</v>
      </c>
      <c r="F80" t="s">
        <v>231</v>
      </c>
      <c r="G80" t="s">
        <v>131</v>
      </c>
      <c r="H80">
        <v>5</v>
      </c>
    </row>
    <row r="81" spans="1:8" x14ac:dyDescent="0.35">
      <c r="A81" s="23">
        <v>21</v>
      </c>
      <c r="B81" s="19">
        <v>0</v>
      </c>
      <c r="C81" s="19">
        <v>1</v>
      </c>
      <c r="D81" s="19">
        <v>1</v>
      </c>
      <c r="E81" t="s">
        <v>148</v>
      </c>
      <c r="F81" t="s">
        <v>1198</v>
      </c>
      <c r="G81" t="s">
        <v>131</v>
      </c>
      <c r="H81">
        <v>5</v>
      </c>
    </row>
    <row r="82" spans="1:8" x14ac:dyDescent="0.35">
      <c r="A82" s="23">
        <v>21</v>
      </c>
      <c r="B82" s="19">
        <v>0</v>
      </c>
      <c r="C82" s="19">
        <v>1</v>
      </c>
      <c r="D82" s="19">
        <v>1</v>
      </c>
      <c r="E82" t="s">
        <v>148</v>
      </c>
      <c r="F82" t="s">
        <v>433</v>
      </c>
      <c r="G82" t="s">
        <v>131</v>
      </c>
      <c r="H82">
        <v>4</v>
      </c>
    </row>
    <row r="83" spans="1:8" x14ac:dyDescent="0.35">
      <c r="A83" s="23">
        <v>21</v>
      </c>
      <c r="B83" s="19">
        <v>0</v>
      </c>
      <c r="C83" s="19">
        <v>1</v>
      </c>
      <c r="D83" s="19">
        <v>1</v>
      </c>
      <c r="E83" t="s">
        <v>148</v>
      </c>
      <c r="F83" t="s">
        <v>232</v>
      </c>
      <c r="G83" t="s">
        <v>131</v>
      </c>
      <c r="H83">
        <v>4</v>
      </c>
    </row>
    <row r="84" spans="1:8" x14ac:dyDescent="0.35">
      <c r="A84" s="23">
        <v>21</v>
      </c>
      <c r="B84" s="19">
        <v>0</v>
      </c>
      <c r="C84" s="19">
        <v>1</v>
      </c>
      <c r="D84" s="19">
        <v>1</v>
      </c>
      <c r="E84" t="s">
        <v>148</v>
      </c>
      <c r="F84" t="s">
        <v>451</v>
      </c>
      <c r="G84" t="s">
        <v>131</v>
      </c>
      <c r="H84">
        <v>3</v>
      </c>
    </row>
    <row r="85" spans="1:8" x14ac:dyDescent="0.35">
      <c r="A85" s="23">
        <v>21</v>
      </c>
      <c r="B85" s="19">
        <v>0</v>
      </c>
      <c r="C85" s="19">
        <v>1</v>
      </c>
      <c r="D85" s="19">
        <v>1</v>
      </c>
      <c r="E85" t="s">
        <v>148</v>
      </c>
      <c r="F85" t="s">
        <v>409</v>
      </c>
      <c r="G85" t="s">
        <v>131</v>
      </c>
      <c r="H85">
        <v>3</v>
      </c>
    </row>
    <row r="86" spans="1:8" x14ac:dyDescent="0.35">
      <c r="A86" s="23">
        <v>21</v>
      </c>
      <c r="B86" s="19">
        <v>0</v>
      </c>
      <c r="C86" s="19">
        <v>1</v>
      </c>
      <c r="D86" s="19">
        <v>1</v>
      </c>
      <c r="E86" t="s">
        <v>148</v>
      </c>
      <c r="F86" t="s">
        <v>456</v>
      </c>
      <c r="G86" t="s">
        <v>131</v>
      </c>
      <c r="H86">
        <v>3</v>
      </c>
    </row>
    <row r="87" spans="1:8" x14ac:dyDescent="0.35">
      <c r="A87" s="23">
        <v>21</v>
      </c>
      <c r="B87" s="19">
        <v>0</v>
      </c>
      <c r="C87" s="19">
        <v>1</v>
      </c>
      <c r="D87" s="19">
        <v>1</v>
      </c>
      <c r="E87" t="s">
        <v>148</v>
      </c>
      <c r="F87" t="s">
        <v>441</v>
      </c>
      <c r="G87" t="s">
        <v>131</v>
      </c>
      <c r="H87">
        <v>3</v>
      </c>
    </row>
    <row r="88" spans="1:8" x14ac:dyDescent="0.35">
      <c r="A88" s="23">
        <v>21</v>
      </c>
      <c r="B88" s="19">
        <v>0</v>
      </c>
      <c r="C88" s="19">
        <v>1</v>
      </c>
      <c r="D88" s="19">
        <v>1</v>
      </c>
      <c r="E88" t="s">
        <v>148</v>
      </c>
      <c r="F88" t="s">
        <v>417</v>
      </c>
      <c r="G88" t="s">
        <v>131</v>
      </c>
      <c r="H88">
        <v>3</v>
      </c>
    </row>
    <row r="89" spans="1:8" x14ac:dyDescent="0.35">
      <c r="A89" s="23">
        <v>21</v>
      </c>
      <c r="B89" s="19">
        <v>0</v>
      </c>
      <c r="C89" s="19">
        <v>1</v>
      </c>
      <c r="D89" s="19">
        <v>1</v>
      </c>
      <c r="E89" t="s">
        <v>148</v>
      </c>
      <c r="F89" t="s">
        <v>236</v>
      </c>
      <c r="G89" t="s">
        <v>131</v>
      </c>
      <c r="H89">
        <v>3</v>
      </c>
    </row>
    <row r="90" spans="1:8" x14ac:dyDescent="0.35">
      <c r="A90" s="23">
        <v>21</v>
      </c>
      <c r="B90" s="19">
        <v>0</v>
      </c>
      <c r="C90" s="19">
        <v>1</v>
      </c>
      <c r="D90" s="19">
        <v>1</v>
      </c>
      <c r="E90" t="s">
        <v>148</v>
      </c>
      <c r="F90" t="s">
        <v>429</v>
      </c>
      <c r="G90" t="s">
        <v>131</v>
      </c>
      <c r="H90">
        <v>2</v>
      </c>
    </row>
    <row r="91" spans="1:8" x14ac:dyDescent="0.35">
      <c r="A91" s="23">
        <v>21</v>
      </c>
      <c r="B91" s="19">
        <v>0</v>
      </c>
      <c r="C91" s="19">
        <v>1</v>
      </c>
      <c r="D91" s="19">
        <v>1</v>
      </c>
      <c r="E91" t="s">
        <v>148</v>
      </c>
      <c r="F91" t="s">
        <v>1160</v>
      </c>
      <c r="G91" t="s">
        <v>131</v>
      </c>
      <c r="H91">
        <v>2</v>
      </c>
    </row>
    <row r="92" spans="1:8" x14ac:dyDescent="0.35">
      <c r="A92" s="23">
        <v>21</v>
      </c>
      <c r="B92" s="19">
        <v>0</v>
      </c>
      <c r="C92" s="19">
        <v>1</v>
      </c>
      <c r="D92" s="19">
        <v>1</v>
      </c>
      <c r="E92" t="s">
        <v>148</v>
      </c>
      <c r="F92" t="s">
        <v>1184</v>
      </c>
      <c r="G92" t="s">
        <v>131</v>
      </c>
      <c r="H92">
        <v>2</v>
      </c>
    </row>
    <row r="93" spans="1:8" x14ac:dyDescent="0.35">
      <c r="A93" s="23">
        <v>21</v>
      </c>
      <c r="B93" s="19">
        <v>0</v>
      </c>
      <c r="C93" s="19">
        <v>1</v>
      </c>
      <c r="D93" s="19">
        <v>1</v>
      </c>
      <c r="E93" t="s">
        <v>148</v>
      </c>
      <c r="F93" t="s">
        <v>430</v>
      </c>
      <c r="G93" t="s">
        <v>131</v>
      </c>
      <c r="H93">
        <v>2</v>
      </c>
    </row>
    <row r="94" spans="1:8" x14ac:dyDescent="0.35">
      <c r="A94" s="23">
        <v>21</v>
      </c>
      <c r="B94" s="19">
        <v>0</v>
      </c>
      <c r="C94" s="19">
        <v>1</v>
      </c>
      <c r="D94" s="19">
        <v>1</v>
      </c>
      <c r="E94" t="s">
        <v>148</v>
      </c>
      <c r="F94" t="s">
        <v>443</v>
      </c>
      <c r="G94" t="s">
        <v>131</v>
      </c>
      <c r="H94">
        <v>2</v>
      </c>
    </row>
    <row r="95" spans="1:8" x14ac:dyDescent="0.35">
      <c r="A95" s="23">
        <v>21</v>
      </c>
      <c r="B95" s="19">
        <v>0</v>
      </c>
      <c r="C95" s="19">
        <v>1</v>
      </c>
      <c r="D95" s="19">
        <v>1</v>
      </c>
      <c r="E95" t="s">
        <v>148</v>
      </c>
      <c r="F95" t="s">
        <v>536</v>
      </c>
      <c r="G95" t="s">
        <v>131</v>
      </c>
      <c r="H95">
        <v>2</v>
      </c>
    </row>
    <row r="96" spans="1:8" x14ac:dyDescent="0.35">
      <c r="A96" s="23">
        <v>21</v>
      </c>
      <c r="B96" s="19">
        <v>0</v>
      </c>
      <c r="C96" s="19">
        <v>1</v>
      </c>
      <c r="D96" s="19">
        <v>1</v>
      </c>
      <c r="E96" t="s">
        <v>148</v>
      </c>
      <c r="F96" t="s">
        <v>435</v>
      </c>
      <c r="G96" t="s">
        <v>131</v>
      </c>
      <c r="H96">
        <v>2</v>
      </c>
    </row>
    <row r="97" spans="1:8" x14ac:dyDescent="0.35">
      <c r="A97" s="23">
        <v>21</v>
      </c>
      <c r="B97" s="19">
        <v>0</v>
      </c>
      <c r="C97" s="19">
        <v>1</v>
      </c>
      <c r="D97" s="19">
        <v>1</v>
      </c>
      <c r="E97" t="s">
        <v>148</v>
      </c>
      <c r="F97" t="s">
        <v>235</v>
      </c>
      <c r="G97" t="s">
        <v>131</v>
      </c>
      <c r="H97">
        <v>2</v>
      </c>
    </row>
    <row r="98" spans="1:8" x14ac:dyDescent="0.35">
      <c r="A98" s="23">
        <v>21</v>
      </c>
      <c r="B98" s="19">
        <v>0</v>
      </c>
      <c r="C98" s="19">
        <v>1</v>
      </c>
      <c r="D98" s="19">
        <v>1</v>
      </c>
      <c r="E98" t="s">
        <v>148</v>
      </c>
      <c r="F98" t="s">
        <v>838</v>
      </c>
      <c r="G98" t="s">
        <v>131</v>
      </c>
      <c r="H98">
        <v>2</v>
      </c>
    </row>
    <row r="99" spans="1:8" x14ac:dyDescent="0.35">
      <c r="A99" s="23">
        <v>21</v>
      </c>
      <c r="B99" s="19">
        <v>0</v>
      </c>
      <c r="C99" s="19">
        <v>1</v>
      </c>
      <c r="D99" s="19">
        <v>1</v>
      </c>
      <c r="E99" t="s">
        <v>148</v>
      </c>
      <c r="F99" t="s">
        <v>434</v>
      </c>
      <c r="G99" t="s">
        <v>131</v>
      </c>
      <c r="H99">
        <v>2</v>
      </c>
    </row>
    <row r="100" spans="1:8" x14ac:dyDescent="0.35">
      <c r="A100" s="23">
        <v>21</v>
      </c>
      <c r="B100" s="19">
        <v>0</v>
      </c>
      <c r="C100" s="19">
        <v>1</v>
      </c>
      <c r="D100" s="19">
        <v>1</v>
      </c>
      <c r="E100" t="s">
        <v>148</v>
      </c>
      <c r="F100" t="s">
        <v>427</v>
      </c>
      <c r="G100" t="s">
        <v>131</v>
      </c>
      <c r="H100">
        <v>2</v>
      </c>
    </row>
    <row r="101" spans="1:8" x14ac:dyDescent="0.35">
      <c r="A101" s="23">
        <v>21</v>
      </c>
      <c r="B101" s="19">
        <v>0</v>
      </c>
      <c r="C101" s="19">
        <v>1</v>
      </c>
      <c r="D101" s="19">
        <v>1</v>
      </c>
      <c r="E101" t="s">
        <v>148</v>
      </c>
      <c r="F101" t="s">
        <v>498</v>
      </c>
      <c r="G101" t="s">
        <v>131</v>
      </c>
      <c r="H101">
        <v>1</v>
      </c>
    </row>
    <row r="102" spans="1:8" x14ac:dyDescent="0.35">
      <c r="A102" s="23">
        <v>21</v>
      </c>
      <c r="B102" s="19">
        <v>0</v>
      </c>
      <c r="C102" s="19">
        <v>1</v>
      </c>
      <c r="D102" s="19">
        <v>1</v>
      </c>
      <c r="E102" t="s">
        <v>148</v>
      </c>
      <c r="F102" t="s">
        <v>447</v>
      </c>
      <c r="G102" t="s">
        <v>131</v>
      </c>
      <c r="H102">
        <v>1</v>
      </c>
    </row>
    <row r="103" spans="1:8" x14ac:dyDescent="0.35">
      <c r="A103" s="23">
        <v>21</v>
      </c>
      <c r="B103" s="19">
        <v>0</v>
      </c>
      <c r="C103" s="19">
        <v>1</v>
      </c>
      <c r="D103" s="19">
        <v>1</v>
      </c>
      <c r="E103" t="s">
        <v>148</v>
      </c>
      <c r="F103" t="s">
        <v>469</v>
      </c>
      <c r="G103" t="s">
        <v>131</v>
      </c>
      <c r="H103">
        <v>1</v>
      </c>
    </row>
    <row r="104" spans="1:8" x14ac:dyDescent="0.35">
      <c r="A104" s="23">
        <v>21</v>
      </c>
      <c r="B104" s="19">
        <v>0</v>
      </c>
      <c r="C104" s="19">
        <v>1</v>
      </c>
      <c r="D104" s="19">
        <v>1</v>
      </c>
      <c r="E104" t="s">
        <v>148</v>
      </c>
      <c r="F104" t="s">
        <v>425</v>
      </c>
      <c r="G104" t="s">
        <v>131</v>
      </c>
      <c r="H104">
        <v>1</v>
      </c>
    </row>
    <row r="105" spans="1:8" x14ac:dyDescent="0.35">
      <c r="A105" s="23">
        <v>21</v>
      </c>
      <c r="B105" s="19">
        <v>0</v>
      </c>
      <c r="C105" s="19">
        <v>1</v>
      </c>
      <c r="D105" s="19">
        <v>1</v>
      </c>
      <c r="E105" t="s">
        <v>148</v>
      </c>
      <c r="F105" t="s">
        <v>515</v>
      </c>
      <c r="G105" t="s">
        <v>131</v>
      </c>
      <c r="H105">
        <v>1</v>
      </c>
    </row>
    <row r="106" spans="1:8" x14ac:dyDescent="0.35">
      <c r="A106" s="23">
        <v>21</v>
      </c>
      <c r="B106" s="19">
        <v>0</v>
      </c>
      <c r="C106" s="19">
        <v>1</v>
      </c>
      <c r="D106" s="19">
        <v>1</v>
      </c>
      <c r="E106" t="s">
        <v>148</v>
      </c>
      <c r="F106" t="s">
        <v>452</v>
      </c>
      <c r="G106" t="s">
        <v>131</v>
      </c>
      <c r="H106">
        <v>1</v>
      </c>
    </row>
    <row r="107" spans="1:8" x14ac:dyDescent="0.35">
      <c r="A107" s="23">
        <v>21</v>
      </c>
      <c r="B107" s="19">
        <v>0</v>
      </c>
      <c r="C107" s="19">
        <v>1</v>
      </c>
      <c r="D107" s="19">
        <v>1</v>
      </c>
      <c r="E107" t="s">
        <v>148</v>
      </c>
      <c r="F107" t="s">
        <v>1200</v>
      </c>
      <c r="G107" t="s">
        <v>131</v>
      </c>
      <c r="H107">
        <v>1</v>
      </c>
    </row>
    <row r="108" spans="1:8" x14ac:dyDescent="0.35">
      <c r="A108" s="23">
        <v>21</v>
      </c>
      <c r="B108" s="19">
        <v>0</v>
      </c>
      <c r="C108" s="19">
        <v>1</v>
      </c>
      <c r="D108" s="19">
        <v>1</v>
      </c>
      <c r="E108" t="s">
        <v>148</v>
      </c>
      <c r="F108" t="s">
        <v>460</v>
      </c>
      <c r="G108" t="s">
        <v>131</v>
      </c>
      <c r="H108">
        <v>1</v>
      </c>
    </row>
    <row r="109" spans="1:8" x14ac:dyDescent="0.35">
      <c r="A109" s="23">
        <v>21</v>
      </c>
      <c r="B109" s="19">
        <v>0</v>
      </c>
      <c r="C109" s="19">
        <v>1</v>
      </c>
      <c r="D109" s="19">
        <v>1</v>
      </c>
      <c r="E109" t="s">
        <v>148</v>
      </c>
      <c r="F109" t="s">
        <v>1199</v>
      </c>
      <c r="G109" t="s">
        <v>131</v>
      </c>
      <c r="H109">
        <v>1</v>
      </c>
    </row>
    <row r="110" spans="1:8" x14ac:dyDescent="0.35">
      <c r="A110" s="23">
        <v>21</v>
      </c>
      <c r="B110" s="19">
        <v>0</v>
      </c>
      <c r="C110" s="19">
        <v>1</v>
      </c>
      <c r="D110" s="19">
        <v>1</v>
      </c>
      <c r="E110" t="s">
        <v>148</v>
      </c>
      <c r="F110" t="s">
        <v>523</v>
      </c>
      <c r="G110" t="s">
        <v>131</v>
      </c>
      <c r="H110">
        <v>1</v>
      </c>
    </row>
    <row r="111" spans="1:8" x14ac:dyDescent="0.35">
      <c r="A111" s="23">
        <v>21</v>
      </c>
      <c r="B111" s="19">
        <v>0</v>
      </c>
      <c r="C111" s="19">
        <v>1</v>
      </c>
      <c r="D111" s="19">
        <v>1</v>
      </c>
      <c r="E111" t="s">
        <v>148</v>
      </c>
      <c r="F111" t="s">
        <v>422</v>
      </c>
      <c r="G111" t="s">
        <v>131</v>
      </c>
      <c r="H111">
        <v>1</v>
      </c>
    </row>
    <row r="112" spans="1:8" x14ac:dyDescent="0.35">
      <c r="A112" s="23">
        <v>21</v>
      </c>
      <c r="B112" s="19">
        <v>0</v>
      </c>
      <c r="C112" s="19">
        <v>1</v>
      </c>
      <c r="D112" s="19">
        <v>1</v>
      </c>
      <c r="E112" t="s">
        <v>148</v>
      </c>
      <c r="F112" t="s">
        <v>733</v>
      </c>
      <c r="G112" t="s">
        <v>131</v>
      </c>
      <c r="H112">
        <v>1</v>
      </c>
    </row>
    <row r="113" spans="1:8" x14ac:dyDescent="0.35">
      <c r="A113" s="23">
        <v>21</v>
      </c>
      <c r="B113" s="19">
        <v>0</v>
      </c>
      <c r="C113" s="19">
        <v>1</v>
      </c>
      <c r="D113" s="19">
        <v>1</v>
      </c>
      <c r="E113" t="s">
        <v>148</v>
      </c>
      <c r="F113" t="s">
        <v>416</v>
      </c>
      <c r="G113" t="s">
        <v>131</v>
      </c>
      <c r="H113">
        <v>1</v>
      </c>
    </row>
    <row r="114" spans="1:8" x14ac:dyDescent="0.35">
      <c r="A114" s="23">
        <v>21</v>
      </c>
      <c r="B114" s="19">
        <v>0</v>
      </c>
      <c r="C114" s="19">
        <v>1</v>
      </c>
      <c r="D114" s="19">
        <v>1</v>
      </c>
      <c r="E114" t="s">
        <v>148</v>
      </c>
      <c r="F114" t="s">
        <v>466</v>
      </c>
      <c r="G114" t="s">
        <v>131</v>
      </c>
      <c r="H114">
        <v>1</v>
      </c>
    </row>
    <row r="115" spans="1:8" x14ac:dyDescent="0.35">
      <c r="A115" s="23">
        <v>21</v>
      </c>
      <c r="B115" s="19">
        <v>0</v>
      </c>
      <c r="C115" s="19">
        <v>1</v>
      </c>
      <c r="D115" s="19">
        <v>1</v>
      </c>
      <c r="E115" t="s">
        <v>148</v>
      </c>
      <c r="F115" t="s">
        <v>411</v>
      </c>
      <c r="G115" t="s">
        <v>131</v>
      </c>
      <c r="H115">
        <v>1</v>
      </c>
    </row>
    <row r="116" spans="1:8" x14ac:dyDescent="0.35">
      <c r="A116" s="23">
        <v>21</v>
      </c>
      <c r="B116" s="19">
        <v>0</v>
      </c>
      <c r="C116" s="19">
        <v>1</v>
      </c>
      <c r="D116" s="19">
        <v>1</v>
      </c>
      <c r="E116" t="s">
        <v>148</v>
      </c>
      <c r="F116" t="s">
        <v>1186</v>
      </c>
      <c r="G116" t="s">
        <v>131</v>
      </c>
      <c r="H116">
        <v>1</v>
      </c>
    </row>
    <row r="117" spans="1:8" x14ac:dyDescent="0.35">
      <c r="A117" s="23">
        <v>21</v>
      </c>
      <c r="B117" s="19">
        <v>0</v>
      </c>
      <c r="C117" s="19">
        <v>1</v>
      </c>
      <c r="D117" s="19">
        <v>1</v>
      </c>
      <c r="E117" t="s">
        <v>148</v>
      </c>
      <c r="F117" t="s">
        <v>414</v>
      </c>
      <c r="G117" t="s">
        <v>131</v>
      </c>
      <c r="H117">
        <v>1</v>
      </c>
    </row>
    <row r="118" spans="1:8" x14ac:dyDescent="0.35">
      <c r="A118" s="23">
        <v>21</v>
      </c>
      <c r="B118" s="19">
        <v>0</v>
      </c>
      <c r="C118" s="19">
        <v>1</v>
      </c>
      <c r="D118" s="19">
        <v>1</v>
      </c>
      <c r="E118" t="s">
        <v>148</v>
      </c>
      <c r="F118" t="s">
        <v>408</v>
      </c>
      <c r="G118" t="s">
        <v>131</v>
      </c>
      <c r="H118">
        <v>1</v>
      </c>
    </row>
    <row r="119" spans="1:8" x14ac:dyDescent="0.35">
      <c r="A119" s="23">
        <v>21</v>
      </c>
      <c r="B119" s="19">
        <v>0</v>
      </c>
      <c r="C119" s="19">
        <v>1</v>
      </c>
      <c r="D119" s="19">
        <v>1</v>
      </c>
      <c r="E119" t="s">
        <v>148</v>
      </c>
      <c r="F119" t="s">
        <v>544</v>
      </c>
      <c r="G119" t="s">
        <v>131</v>
      </c>
      <c r="H119">
        <v>1</v>
      </c>
    </row>
    <row r="120" spans="1:8" x14ac:dyDescent="0.35">
      <c r="A120" s="23">
        <v>21</v>
      </c>
      <c r="B120" s="19">
        <v>0</v>
      </c>
      <c r="C120" s="19">
        <v>1</v>
      </c>
      <c r="D120" s="19">
        <v>1</v>
      </c>
      <c r="E120" t="s">
        <v>148</v>
      </c>
      <c r="F120" t="s">
        <v>436</v>
      </c>
      <c r="G120" t="s">
        <v>131</v>
      </c>
      <c r="H120">
        <v>1</v>
      </c>
    </row>
    <row r="121" spans="1:8" x14ac:dyDescent="0.35">
      <c r="A121" s="23">
        <v>21</v>
      </c>
      <c r="B121" s="19">
        <v>0</v>
      </c>
      <c r="C121" s="19">
        <v>1</v>
      </c>
      <c r="D121" s="19">
        <v>1</v>
      </c>
      <c r="E121" t="s">
        <v>148</v>
      </c>
      <c r="F121" t="s">
        <v>419</v>
      </c>
      <c r="G121" t="s">
        <v>131</v>
      </c>
      <c r="H121">
        <v>1</v>
      </c>
    </row>
    <row r="122" spans="1:8" x14ac:dyDescent="0.35">
      <c r="A122" s="23">
        <v>21</v>
      </c>
      <c r="B122" s="19">
        <v>0</v>
      </c>
      <c r="C122" s="19">
        <v>1</v>
      </c>
      <c r="D122" s="19">
        <v>1</v>
      </c>
      <c r="E122" t="s">
        <v>148</v>
      </c>
      <c r="F122" t="s">
        <v>446</v>
      </c>
      <c r="G122" t="s">
        <v>131</v>
      </c>
      <c r="H122">
        <v>1</v>
      </c>
    </row>
    <row r="123" spans="1:8" x14ac:dyDescent="0.35">
      <c r="A123" s="23">
        <v>21</v>
      </c>
      <c r="B123" s="19">
        <v>0</v>
      </c>
      <c r="C123" s="19">
        <v>1</v>
      </c>
      <c r="D123" s="19">
        <v>1</v>
      </c>
      <c r="E123" t="s">
        <v>148</v>
      </c>
      <c r="F123" t="s">
        <v>472</v>
      </c>
      <c r="G123" t="s">
        <v>131</v>
      </c>
      <c r="H123">
        <v>1</v>
      </c>
    </row>
    <row r="124" spans="1:8" x14ac:dyDescent="0.35">
      <c r="A124" s="23">
        <v>21</v>
      </c>
      <c r="B124" s="19">
        <v>0</v>
      </c>
      <c r="C124" s="19">
        <v>1</v>
      </c>
      <c r="D124" s="19">
        <v>1</v>
      </c>
      <c r="E124" t="s">
        <v>148</v>
      </c>
      <c r="F124" t="s">
        <v>492</v>
      </c>
      <c r="G124" t="s">
        <v>131</v>
      </c>
      <c r="H124">
        <v>1</v>
      </c>
    </row>
    <row r="125" spans="1:8" x14ac:dyDescent="0.35">
      <c r="A125" s="23">
        <v>21</v>
      </c>
      <c r="B125" s="19">
        <v>0</v>
      </c>
      <c r="C125" s="19">
        <v>1</v>
      </c>
      <c r="D125" s="19">
        <v>1</v>
      </c>
      <c r="E125" t="s">
        <v>148</v>
      </c>
      <c r="F125" t="s">
        <v>517</v>
      </c>
      <c r="G125" t="s">
        <v>131</v>
      </c>
      <c r="H125">
        <v>1</v>
      </c>
    </row>
    <row r="126" spans="1:8" x14ac:dyDescent="0.35">
      <c r="A126" s="23">
        <v>21</v>
      </c>
      <c r="B126">
        <v>0</v>
      </c>
      <c r="C126">
        <v>1</v>
      </c>
      <c r="D126">
        <v>0</v>
      </c>
      <c r="E126" t="s">
        <v>180</v>
      </c>
      <c r="F126" t="s">
        <v>1201</v>
      </c>
      <c r="G126" t="s">
        <v>179</v>
      </c>
    </row>
    <row r="127" spans="1:8" x14ac:dyDescent="0.35">
      <c r="A127" s="23">
        <v>21</v>
      </c>
      <c r="B127">
        <v>0</v>
      </c>
      <c r="C127">
        <v>1</v>
      </c>
      <c r="D127">
        <v>0</v>
      </c>
      <c r="E127" t="s">
        <v>182</v>
      </c>
      <c r="F127" t="s">
        <v>1202</v>
      </c>
      <c r="G127" t="s">
        <v>179</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Y45"/>
  <sheetViews>
    <sheetView topLeftCell="A37" workbookViewId="0">
      <selection activeCell="C39" sqref="C39"/>
    </sheetView>
  </sheetViews>
  <sheetFormatPr defaultColWidth="8.81640625" defaultRowHeight="14.5" x14ac:dyDescent="0.35"/>
  <cols>
    <col min="1" max="1" width="19.453125" bestFit="1" customWidth="1"/>
    <col min="2" max="2" width="23.453125" bestFit="1" customWidth="1"/>
    <col min="3" max="3" width="103.1796875" bestFit="1" customWidth="1"/>
    <col min="4" max="4" width="12.81640625" bestFit="1" customWidth="1"/>
    <col min="5" max="5" width="14.453125" customWidth="1"/>
  </cols>
  <sheetData>
    <row r="1" spans="1:25" s="22" customFormat="1" x14ac:dyDescent="0.35">
      <c r="A1" s="11" t="s">
        <v>931</v>
      </c>
      <c r="B1" s="11" t="s">
        <v>932</v>
      </c>
      <c r="C1" s="11" t="s">
        <v>933</v>
      </c>
      <c r="D1" s="11" t="s">
        <v>45</v>
      </c>
      <c r="E1" s="11" t="s">
        <v>934</v>
      </c>
    </row>
    <row r="2" spans="1:25" x14ac:dyDescent="0.35">
      <c r="A2" t="s">
        <v>18</v>
      </c>
      <c r="B2" t="s">
        <v>935</v>
      </c>
      <c r="C2" s="29" t="s">
        <v>936</v>
      </c>
      <c r="D2" t="s">
        <v>937</v>
      </c>
      <c r="E2" t="s">
        <v>938</v>
      </c>
    </row>
    <row r="3" spans="1:25" x14ac:dyDescent="0.35">
      <c r="A3" t="s">
        <v>18</v>
      </c>
      <c r="B3" t="s">
        <v>939</v>
      </c>
      <c r="C3" s="29" t="s">
        <v>940</v>
      </c>
      <c r="D3" t="s">
        <v>937</v>
      </c>
      <c r="E3" t="s">
        <v>941</v>
      </c>
    </row>
    <row r="4" spans="1:25" ht="29" x14ac:dyDescent="0.35">
      <c r="A4" t="s">
        <v>18</v>
      </c>
      <c r="B4" t="s">
        <v>942</v>
      </c>
      <c r="C4" s="29" t="s">
        <v>943</v>
      </c>
      <c r="D4" t="s">
        <v>944</v>
      </c>
      <c r="E4" t="s">
        <v>945</v>
      </c>
    </row>
    <row r="5" spans="1:25" s="28" customFormat="1" x14ac:dyDescent="0.35">
      <c r="A5" t="s">
        <v>18</v>
      </c>
      <c r="B5" t="s">
        <v>946</v>
      </c>
      <c r="C5" s="29" t="s">
        <v>947</v>
      </c>
      <c r="D5"/>
      <c r="E5"/>
      <c r="F5"/>
      <c r="G5"/>
      <c r="H5"/>
      <c r="I5"/>
      <c r="J5"/>
      <c r="K5"/>
      <c r="L5"/>
      <c r="M5"/>
      <c r="N5"/>
      <c r="O5"/>
      <c r="P5"/>
      <c r="Q5"/>
      <c r="R5"/>
      <c r="S5"/>
      <c r="T5"/>
      <c r="U5"/>
      <c r="V5"/>
      <c r="W5"/>
      <c r="X5"/>
      <c r="Y5"/>
    </row>
    <row r="6" spans="1:25" s="28" customFormat="1" x14ac:dyDescent="0.35">
      <c r="A6" t="s">
        <v>18</v>
      </c>
      <c r="B6" t="s">
        <v>948</v>
      </c>
      <c r="C6" s="29" t="s">
        <v>949</v>
      </c>
      <c r="D6" t="s">
        <v>944</v>
      </c>
      <c r="E6" t="s">
        <v>950</v>
      </c>
      <c r="F6"/>
      <c r="G6"/>
      <c r="H6"/>
      <c r="I6"/>
      <c r="J6"/>
      <c r="K6"/>
      <c r="L6"/>
      <c r="M6"/>
      <c r="N6"/>
      <c r="O6"/>
      <c r="P6"/>
      <c r="Q6"/>
      <c r="R6"/>
      <c r="S6"/>
      <c r="T6"/>
      <c r="U6"/>
      <c r="V6"/>
      <c r="W6"/>
      <c r="X6"/>
      <c r="Y6"/>
    </row>
    <row r="7" spans="1:25" x14ac:dyDescent="0.35">
      <c r="A7" t="s">
        <v>951</v>
      </c>
      <c r="B7" t="s">
        <v>39</v>
      </c>
      <c r="C7" s="29" t="s">
        <v>952</v>
      </c>
    </row>
    <row r="8" spans="1:25" x14ac:dyDescent="0.35">
      <c r="A8" t="s">
        <v>951</v>
      </c>
      <c r="B8" t="s">
        <v>41</v>
      </c>
      <c r="C8" s="29" t="s">
        <v>953</v>
      </c>
    </row>
    <row r="9" spans="1:25" x14ac:dyDescent="0.35">
      <c r="A9" t="s">
        <v>951</v>
      </c>
      <c r="B9" t="s">
        <v>38</v>
      </c>
      <c r="C9" s="29" t="s">
        <v>954</v>
      </c>
    </row>
    <row r="10" spans="1:25" x14ac:dyDescent="0.35">
      <c r="A10" t="s">
        <v>951</v>
      </c>
      <c r="B10" t="s">
        <v>955</v>
      </c>
      <c r="C10" s="29" t="s">
        <v>956</v>
      </c>
    </row>
    <row r="11" spans="1:25" x14ac:dyDescent="0.35">
      <c r="A11" t="s">
        <v>951</v>
      </c>
      <c r="B11" t="s">
        <v>43</v>
      </c>
      <c r="C11" s="29" t="s">
        <v>957</v>
      </c>
    </row>
    <row r="12" spans="1:25" ht="43.5" x14ac:dyDescent="0.35">
      <c r="A12" t="s">
        <v>951</v>
      </c>
      <c r="B12" t="s">
        <v>42</v>
      </c>
      <c r="C12" s="29" t="s">
        <v>958</v>
      </c>
    </row>
    <row r="13" spans="1:25" ht="29" x14ac:dyDescent="0.35">
      <c r="A13" t="s">
        <v>951</v>
      </c>
      <c r="B13" t="s">
        <v>45</v>
      </c>
      <c r="C13" s="29" t="s">
        <v>959</v>
      </c>
    </row>
    <row r="14" spans="1:25" x14ac:dyDescent="0.35">
      <c r="A14" t="s">
        <v>951</v>
      </c>
      <c r="B14" t="s">
        <v>960</v>
      </c>
      <c r="C14" s="29" t="s">
        <v>961</v>
      </c>
      <c r="D14" t="s">
        <v>937</v>
      </c>
      <c r="E14" t="s">
        <v>962</v>
      </c>
    </row>
    <row r="15" spans="1:25" x14ac:dyDescent="0.35">
      <c r="A15" t="s">
        <v>23</v>
      </c>
      <c r="B15" t="s">
        <v>963</v>
      </c>
      <c r="C15" s="29" t="s">
        <v>964</v>
      </c>
    </row>
    <row r="16" spans="1:25" x14ac:dyDescent="0.35">
      <c r="A16" t="s">
        <v>23</v>
      </c>
      <c r="B16" t="s">
        <v>965</v>
      </c>
      <c r="C16" s="29" t="s">
        <v>966</v>
      </c>
    </row>
    <row r="17" spans="1:25" x14ac:dyDescent="0.35">
      <c r="A17" t="s">
        <v>42</v>
      </c>
      <c r="B17" t="s">
        <v>967</v>
      </c>
      <c r="C17" s="29" t="s">
        <v>968</v>
      </c>
      <c r="D17" t="s">
        <v>937</v>
      </c>
      <c r="E17" t="s">
        <v>969</v>
      </c>
    </row>
    <row r="18" spans="1:25" x14ac:dyDescent="0.35">
      <c r="A18" t="s">
        <v>42</v>
      </c>
      <c r="B18" t="s">
        <v>970</v>
      </c>
      <c r="C18" s="29" t="s">
        <v>971</v>
      </c>
      <c r="D18" t="s">
        <v>944</v>
      </c>
      <c r="E18" t="s">
        <v>972</v>
      </c>
    </row>
    <row r="19" spans="1:25" x14ac:dyDescent="0.35">
      <c r="A19" t="s">
        <v>42</v>
      </c>
      <c r="B19" t="s">
        <v>973</v>
      </c>
      <c r="C19" s="29" t="s">
        <v>974</v>
      </c>
    </row>
    <row r="20" spans="1:25" s="28" customFormat="1" x14ac:dyDescent="0.35">
      <c r="A20" t="s">
        <v>42</v>
      </c>
      <c r="B20" t="s">
        <v>935</v>
      </c>
      <c r="C20" s="29" t="s">
        <v>936</v>
      </c>
      <c r="D20" t="s">
        <v>937</v>
      </c>
      <c r="E20" t="s">
        <v>938</v>
      </c>
      <c r="F20"/>
      <c r="G20"/>
      <c r="H20"/>
      <c r="I20"/>
      <c r="J20"/>
      <c r="K20"/>
      <c r="L20"/>
      <c r="M20"/>
      <c r="N20"/>
      <c r="O20"/>
      <c r="P20"/>
      <c r="Q20"/>
      <c r="R20"/>
      <c r="S20"/>
      <c r="T20"/>
      <c r="U20"/>
      <c r="V20"/>
      <c r="W20"/>
      <c r="X20"/>
      <c r="Y20"/>
    </row>
    <row r="21" spans="1:25" ht="43.5" x14ac:dyDescent="0.35">
      <c r="A21" t="s">
        <v>42</v>
      </c>
      <c r="B21" t="s">
        <v>975</v>
      </c>
      <c r="C21" s="29" t="s">
        <v>976</v>
      </c>
    </row>
    <row r="22" spans="1:25" ht="29" x14ac:dyDescent="0.35">
      <c r="A22" t="s">
        <v>42</v>
      </c>
      <c r="B22" t="s">
        <v>977</v>
      </c>
      <c r="C22" s="29" t="s">
        <v>978</v>
      </c>
      <c r="D22" t="s">
        <v>944</v>
      </c>
      <c r="E22" t="s">
        <v>979</v>
      </c>
    </row>
    <row r="23" spans="1:25" ht="29" x14ac:dyDescent="0.35">
      <c r="A23" t="s">
        <v>42</v>
      </c>
      <c r="B23" t="s">
        <v>27</v>
      </c>
      <c r="C23" s="29" t="s">
        <v>980</v>
      </c>
    </row>
    <row r="24" spans="1:25" s="28" customFormat="1" ht="29" x14ac:dyDescent="0.35">
      <c r="A24" t="s">
        <v>42</v>
      </c>
      <c r="B24" t="s">
        <v>49</v>
      </c>
      <c r="C24" s="30" t="s">
        <v>981</v>
      </c>
      <c r="D24" s="31"/>
      <c r="E24"/>
      <c r="F24"/>
      <c r="G24"/>
      <c r="H24"/>
      <c r="I24"/>
      <c r="J24"/>
      <c r="K24"/>
      <c r="L24"/>
      <c r="M24"/>
      <c r="N24"/>
      <c r="O24"/>
      <c r="P24"/>
      <c r="Q24"/>
      <c r="R24"/>
      <c r="S24"/>
      <c r="T24"/>
      <c r="U24"/>
      <c r="V24"/>
      <c r="W24"/>
      <c r="X24"/>
      <c r="Y24"/>
    </row>
    <row r="25" spans="1:25" ht="58" x14ac:dyDescent="0.35">
      <c r="A25" t="s">
        <v>42</v>
      </c>
      <c r="B25" t="s">
        <v>982</v>
      </c>
      <c r="C25" s="29" t="s">
        <v>983</v>
      </c>
      <c r="D25" t="s">
        <v>937</v>
      </c>
      <c r="E25" t="s">
        <v>984</v>
      </c>
    </row>
    <row r="26" spans="1:25" x14ac:dyDescent="0.35">
      <c r="A26" t="s">
        <v>42</v>
      </c>
      <c r="B26" t="s">
        <v>948</v>
      </c>
      <c r="C26" s="29" t="s">
        <v>949</v>
      </c>
      <c r="D26" t="s">
        <v>944</v>
      </c>
      <c r="E26" t="s">
        <v>950</v>
      </c>
    </row>
    <row r="27" spans="1:25" s="28" customFormat="1" ht="29" x14ac:dyDescent="0.35">
      <c r="A27" t="s">
        <v>985</v>
      </c>
      <c r="B27" t="s">
        <v>18</v>
      </c>
      <c r="C27" s="29" t="s">
        <v>986</v>
      </c>
      <c r="D27"/>
      <c r="E27"/>
      <c r="F27"/>
      <c r="G27"/>
      <c r="H27"/>
      <c r="I27"/>
      <c r="J27"/>
      <c r="K27"/>
      <c r="L27"/>
      <c r="M27"/>
      <c r="N27"/>
      <c r="O27"/>
      <c r="P27"/>
      <c r="Q27"/>
      <c r="R27"/>
      <c r="S27"/>
      <c r="T27"/>
      <c r="U27"/>
      <c r="V27"/>
      <c r="W27"/>
      <c r="X27"/>
      <c r="Y27"/>
    </row>
    <row r="28" spans="1:25" x14ac:dyDescent="0.35">
      <c r="A28" t="s">
        <v>985</v>
      </c>
      <c r="B28" t="s">
        <v>16</v>
      </c>
      <c r="C28" s="29" t="s">
        <v>987</v>
      </c>
    </row>
    <row r="29" spans="1:25" x14ac:dyDescent="0.35">
      <c r="A29" t="s">
        <v>985</v>
      </c>
      <c r="B29" t="s">
        <v>6</v>
      </c>
      <c r="C29" s="29" t="s">
        <v>988</v>
      </c>
    </row>
    <row r="30" spans="1:25" s="28" customFormat="1" x14ac:dyDescent="0.35">
      <c r="A30" t="s">
        <v>985</v>
      </c>
      <c r="B30" t="s">
        <v>7</v>
      </c>
      <c r="C30" s="29" t="s">
        <v>989</v>
      </c>
      <c r="D30"/>
      <c r="E30"/>
      <c r="F30"/>
      <c r="G30"/>
      <c r="H30"/>
      <c r="I30"/>
      <c r="J30"/>
      <c r="K30"/>
      <c r="L30"/>
      <c r="M30"/>
      <c r="N30"/>
      <c r="O30"/>
      <c r="P30"/>
      <c r="Q30"/>
      <c r="R30"/>
      <c r="S30"/>
      <c r="T30"/>
      <c r="U30"/>
      <c r="V30"/>
      <c r="W30"/>
      <c r="X30"/>
      <c r="Y30"/>
    </row>
    <row r="31" spans="1:25" ht="29" x14ac:dyDescent="0.35">
      <c r="A31" t="s">
        <v>985</v>
      </c>
      <c r="B31" t="s">
        <v>19</v>
      </c>
      <c r="C31" s="29" t="s">
        <v>990</v>
      </c>
    </row>
    <row r="32" spans="1:25" s="28" customFormat="1" ht="29" x14ac:dyDescent="0.35">
      <c r="A32" t="s">
        <v>985</v>
      </c>
      <c r="B32" t="s">
        <v>17</v>
      </c>
      <c r="C32" s="29" t="s">
        <v>991</v>
      </c>
      <c r="D32"/>
      <c r="E32"/>
      <c r="F32"/>
      <c r="G32"/>
      <c r="H32"/>
      <c r="I32"/>
      <c r="J32"/>
      <c r="K32"/>
      <c r="L32"/>
      <c r="M32"/>
      <c r="N32"/>
      <c r="O32"/>
      <c r="P32"/>
      <c r="Q32"/>
      <c r="R32"/>
      <c r="S32"/>
      <c r="T32"/>
      <c r="U32"/>
      <c r="V32"/>
      <c r="W32"/>
      <c r="X32"/>
      <c r="Y32"/>
    </row>
    <row r="33" spans="1:25" s="28" customFormat="1" x14ac:dyDescent="0.35">
      <c r="A33" t="s">
        <v>985</v>
      </c>
      <c r="B33" t="s">
        <v>8</v>
      </c>
      <c r="C33" s="29" t="s">
        <v>992</v>
      </c>
      <c r="D33"/>
      <c r="E33"/>
      <c r="F33"/>
      <c r="G33"/>
      <c r="H33"/>
      <c r="I33"/>
      <c r="J33"/>
      <c r="K33"/>
      <c r="L33"/>
      <c r="M33"/>
      <c r="N33"/>
      <c r="O33"/>
      <c r="P33"/>
      <c r="Q33"/>
      <c r="R33"/>
      <c r="S33"/>
      <c r="T33"/>
      <c r="U33"/>
      <c r="V33"/>
      <c r="W33"/>
      <c r="X33"/>
      <c r="Y33"/>
    </row>
    <row r="34" spans="1:25" ht="58" x14ac:dyDescent="0.35">
      <c r="A34" t="s">
        <v>17</v>
      </c>
      <c r="B34" t="s">
        <v>993</v>
      </c>
      <c r="C34" s="29" t="s">
        <v>994</v>
      </c>
      <c r="D34" t="s">
        <v>995</v>
      </c>
      <c r="E34" t="s">
        <v>996</v>
      </c>
    </row>
    <row r="35" spans="1:25" ht="29" x14ac:dyDescent="0.35">
      <c r="A35" t="s">
        <v>17</v>
      </c>
      <c r="B35" t="s">
        <v>997</v>
      </c>
      <c r="C35" s="29" t="s">
        <v>998</v>
      </c>
      <c r="D35" t="s">
        <v>944</v>
      </c>
      <c r="E35" t="s">
        <v>999</v>
      </c>
    </row>
    <row r="36" spans="1:25" ht="29" x14ac:dyDescent="0.35">
      <c r="A36" t="s">
        <v>17</v>
      </c>
      <c r="B36" t="s">
        <v>27</v>
      </c>
      <c r="C36" s="29" t="s">
        <v>980</v>
      </c>
    </row>
    <row r="37" spans="1:25" ht="29" x14ac:dyDescent="0.35">
      <c r="A37" t="s">
        <v>17</v>
      </c>
      <c r="B37" t="s">
        <v>49</v>
      </c>
      <c r="C37" s="29" t="s">
        <v>981</v>
      </c>
    </row>
    <row r="38" spans="1:25" ht="72.5" x14ac:dyDescent="0.35">
      <c r="A38" t="s">
        <v>17</v>
      </c>
      <c r="B38" t="s">
        <v>1000</v>
      </c>
      <c r="C38" s="29" t="s">
        <v>1001</v>
      </c>
    </row>
    <row r="39" spans="1:25" ht="72.5" x14ac:dyDescent="0.35">
      <c r="A39" t="s">
        <v>17</v>
      </c>
      <c r="B39" t="s">
        <v>1002</v>
      </c>
      <c r="C39" s="29" t="s">
        <v>1003</v>
      </c>
    </row>
    <row r="40" spans="1:25" ht="29" x14ac:dyDescent="0.35">
      <c r="A40" t="s">
        <v>127</v>
      </c>
      <c r="B40" t="s">
        <v>185</v>
      </c>
      <c r="C40" s="29" t="s">
        <v>1004</v>
      </c>
    </row>
    <row r="41" spans="1:25" x14ac:dyDescent="0.35">
      <c r="A41" t="s">
        <v>127</v>
      </c>
      <c r="B41" t="s">
        <v>1005</v>
      </c>
      <c r="C41" s="29" t="s">
        <v>1006</v>
      </c>
      <c r="D41" t="s">
        <v>937</v>
      </c>
      <c r="E41" t="s">
        <v>1007</v>
      </c>
    </row>
    <row r="42" spans="1:25" x14ac:dyDescent="0.35">
      <c r="A42" t="s">
        <v>127</v>
      </c>
      <c r="B42" t="s">
        <v>131</v>
      </c>
      <c r="C42" s="29" t="s">
        <v>1008</v>
      </c>
      <c r="D42" t="s">
        <v>937</v>
      </c>
      <c r="E42" t="s">
        <v>1009</v>
      </c>
    </row>
    <row r="43" spans="1:25" ht="29" x14ac:dyDescent="0.35">
      <c r="A43" t="s">
        <v>127</v>
      </c>
      <c r="B43" t="s">
        <v>179</v>
      </c>
      <c r="C43" s="29" t="s">
        <v>1010</v>
      </c>
    </row>
    <row r="44" spans="1:25" x14ac:dyDescent="0.35">
      <c r="A44" t="s">
        <v>127</v>
      </c>
      <c r="B44" t="s">
        <v>1011</v>
      </c>
      <c r="C44" s="29" t="s">
        <v>1012</v>
      </c>
      <c r="D44" t="s">
        <v>937</v>
      </c>
      <c r="E44" t="s">
        <v>1013</v>
      </c>
    </row>
    <row r="45" spans="1:25" x14ac:dyDescent="0.35">
      <c r="A45" t="s">
        <v>127</v>
      </c>
      <c r="B45" t="s">
        <v>1014</v>
      </c>
      <c r="C45" s="29" t="s">
        <v>1015</v>
      </c>
      <c r="D45" t="s">
        <v>937</v>
      </c>
      <c r="E45" t="s">
        <v>1016</v>
      </c>
    </row>
  </sheetData>
  <autoFilter ref="A1:E1" xr:uid="{CD15778E-9931-4B41-A419-E999FE527953}"/>
  <pageMargins left="0.7" right="0.7" top="0.75" bottom="0.75" header="0.3" footer="0.3"/>
  <pageSetup orientation="portrait" horizontalDpi="90" verticalDpi="9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6"/>
  <sheetViews>
    <sheetView workbookViewId="0">
      <selection activeCell="C10" sqref="C10"/>
    </sheetView>
  </sheetViews>
  <sheetFormatPr defaultColWidth="8.81640625" defaultRowHeight="14.5" x14ac:dyDescent="0.35"/>
  <cols>
    <col min="1" max="1" width="22.453125" bestFit="1" customWidth="1"/>
    <col min="2" max="2" width="16.453125" bestFit="1" customWidth="1"/>
    <col min="5" max="5" width="14.81640625" bestFit="1" customWidth="1"/>
    <col min="6" max="6" width="24.453125" bestFit="1" customWidth="1"/>
    <col min="7" max="7" width="16" bestFit="1" customWidth="1"/>
  </cols>
  <sheetData>
    <row r="1" spans="1:7" s="22" customFormat="1" x14ac:dyDescent="0.35">
      <c r="A1" s="22" t="s">
        <v>17</v>
      </c>
      <c r="B1" s="22" t="s">
        <v>18</v>
      </c>
      <c r="D1" s="22" t="s">
        <v>1017</v>
      </c>
      <c r="E1" s="22" t="s">
        <v>23</v>
      </c>
      <c r="F1" s="22" t="s">
        <v>9</v>
      </c>
      <c r="G1" s="22" t="s">
        <v>35</v>
      </c>
    </row>
    <row r="2" spans="1:7" x14ac:dyDescent="0.35">
      <c r="A2" t="s">
        <v>993</v>
      </c>
      <c r="B2" t="s">
        <v>946</v>
      </c>
      <c r="C2" t="str">
        <f>'Data Resource Digest Submission'!$C$15&amp;B2&amp;" "&amp;CHAR(10)</f>
        <v xml:space="preserve">Genomics/Omics 
Clinical 
Genomics/Omics 
</v>
      </c>
      <c r="D2" t="s">
        <v>32</v>
      </c>
      <c r="E2" t="s">
        <v>31</v>
      </c>
      <c r="F2" t="s">
        <v>14</v>
      </c>
      <c r="G2" t="s">
        <v>1018</v>
      </c>
    </row>
    <row r="3" spans="1:7" x14ac:dyDescent="0.35">
      <c r="A3" t="s">
        <v>1019</v>
      </c>
      <c r="B3" t="s">
        <v>942</v>
      </c>
      <c r="C3" t="str">
        <f>'Data Resource Digest Submission'!$C$15&amp;B3&amp;" "&amp;CHAR(10)</f>
        <v xml:space="preserve">Genomics/Omics 
Clinical 
Imaging 
</v>
      </c>
      <c r="D3" t="s">
        <v>191</v>
      </c>
      <c r="E3" t="s">
        <v>1020</v>
      </c>
      <c r="F3" t="s">
        <v>1021</v>
      </c>
      <c r="G3" t="s">
        <v>37</v>
      </c>
    </row>
    <row r="4" spans="1:7" x14ac:dyDescent="0.35">
      <c r="A4" t="s">
        <v>1000</v>
      </c>
      <c r="B4" t="s">
        <v>939</v>
      </c>
      <c r="C4" t="str">
        <f>'Data Resource Digest Submission'!$C$15&amp;B4&amp;" "&amp;CHAR(10)</f>
        <v xml:space="preserve">Genomics/Omics 
Clinical 
Clinical 
</v>
      </c>
    </row>
    <row r="5" spans="1:7" x14ac:dyDescent="0.35">
      <c r="A5" t="s">
        <v>1002</v>
      </c>
      <c r="B5" t="s">
        <v>948</v>
      </c>
      <c r="C5" t="str">
        <f>'Data Resource Digest Submission'!$C$15&amp;B5&amp;" "&amp;CHAR(10)</f>
        <v xml:space="preserve">Genomics/Omics 
Clinical 
Xenograft 
</v>
      </c>
    </row>
    <row r="6" spans="1:7" x14ac:dyDescent="0.35">
      <c r="A6" t="s">
        <v>27</v>
      </c>
      <c r="B6" t="s">
        <v>1022</v>
      </c>
      <c r="C6" t="str">
        <f>'Data Resource Digest Submission'!$C$15&amp;B6&amp;" "&amp;CHAR(10)</f>
        <v xml:space="preserve">Genomics/Omics 
Clinical 
Cell Lines 
</v>
      </c>
    </row>
  </sheetData>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82"/>
  <sheetViews>
    <sheetView topLeftCell="D1" workbookViewId="0">
      <pane ySplit="1" topLeftCell="A8" activePane="bottomLeft" state="frozen"/>
      <selection pane="bottomLeft" activeCell="L8" sqref="L7:L8"/>
    </sheetView>
  </sheetViews>
  <sheetFormatPr defaultColWidth="8.81640625" defaultRowHeight="14.5" x14ac:dyDescent="0.35"/>
  <cols>
    <col min="1" max="1" width="12.453125" customWidth="1"/>
    <col min="2" max="2" width="9.453125" style="20" customWidth="1"/>
    <col min="3" max="3" width="8.453125" style="21" customWidth="1"/>
    <col min="4" max="4" width="14.453125" style="21" bestFit="1" customWidth="1"/>
    <col min="5" max="5" width="21.453125" bestFit="1" customWidth="1"/>
    <col min="6" max="6" width="30.453125" customWidth="1"/>
    <col min="7" max="7" width="11.1796875" bestFit="1" customWidth="1"/>
    <col min="8" max="8" width="13.453125" customWidth="1"/>
  </cols>
  <sheetData>
    <row r="1" spans="1:8" s="14" customFormat="1" ht="51.75" customHeight="1" x14ac:dyDescent="0.35">
      <c r="A1" s="13" t="s">
        <v>38</v>
      </c>
      <c r="B1" s="18" t="s">
        <v>122</v>
      </c>
      <c r="C1" s="18" t="s">
        <v>123</v>
      </c>
      <c r="D1" s="18" t="s">
        <v>124</v>
      </c>
      <c r="E1" s="11" t="s">
        <v>125</v>
      </c>
      <c r="F1" s="11" t="s">
        <v>126</v>
      </c>
      <c r="G1" s="11" t="s">
        <v>127</v>
      </c>
      <c r="H1" s="11" t="s">
        <v>128</v>
      </c>
    </row>
    <row r="2" spans="1:8" x14ac:dyDescent="0.35">
      <c r="A2" s="23">
        <v>1</v>
      </c>
      <c r="B2" s="19">
        <v>0</v>
      </c>
      <c r="C2" s="19">
        <v>1</v>
      </c>
      <c r="D2" s="19">
        <v>1</v>
      </c>
      <c r="E2" t="s">
        <v>129</v>
      </c>
      <c r="F2" t="s">
        <v>130</v>
      </c>
      <c r="G2" t="s">
        <v>131</v>
      </c>
      <c r="H2">
        <v>13</v>
      </c>
    </row>
    <row r="3" spans="1:8" x14ac:dyDescent="0.35">
      <c r="A3" s="23">
        <v>1</v>
      </c>
      <c r="B3" s="19">
        <v>0</v>
      </c>
      <c r="C3" s="19">
        <v>1</v>
      </c>
      <c r="D3" s="19">
        <v>1</v>
      </c>
      <c r="E3" t="s">
        <v>129</v>
      </c>
      <c r="F3" t="s">
        <v>132</v>
      </c>
      <c r="G3" t="s">
        <v>131</v>
      </c>
      <c r="H3">
        <v>10</v>
      </c>
    </row>
    <row r="4" spans="1:8" x14ac:dyDescent="0.35">
      <c r="A4" s="23">
        <v>1</v>
      </c>
      <c r="B4" s="19">
        <v>0</v>
      </c>
      <c r="C4" s="19">
        <v>1</v>
      </c>
      <c r="D4" s="19">
        <v>1</v>
      </c>
      <c r="E4" t="s">
        <v>129</v>
      </c>
      <c r="F4" t="s">
        <v>133</v>
      </c>
      <c r="G4" t="s">
        <v>131</v>
      </c>
      <c r="H4">
        <v>11</v>
      </c>
    </row>
    <row r="5" spans="1:8" x14ac:dyDescent="0.35">
      <c r="A5" s="23">
        <v>1</v>
      </c>
      <c r="B5" s="19">
        <v>0</v>
      </c>
      <c r="C5" s="19">
        <v>1</v>
      </c>
      <c r="D5" s="19">
        <v>1</v>
      </c>
      <c r="E5" t="s">
        <v>129</v>
      </c>
      <c r="F5" t="s">
        <v>134</v>
      </c>
      <c r="G5" t="s">
        <v>131</v>
      </c>
      <c r="H5" s="34">
        <v>6</v>
      </c>
    </row>
    <row r="6" spans="1:8" x14ac:dyDescent="0.35">
      <c r="A6" s="23">
        <v>1</v>
      </c>
      <c r="B6" s="19">
        <v>0</v>
      </c>
      <c r="C6" s="19">
        <v>1</v>
      </c>
      <c r="D6" s="19">
        <v>1</v>
      </c>
      <c r="E6" t="s">
        <v>129</v>
      </c>
      <c r="F6" t="s">
        <v>135</v>
      </c>
      <c r="G6" t="s">
        <v>131</v>
      </c>
      <c r="H6" s="34">
        <v>9</v>
      </c>
    </row>
    <row r="7" spans="1:8" x14ac:dyDescent="0.35">
      <c r="A7" s="23">
        <v>1</v>
      </c>
      <c r="B7" s="19">
        <v>0</v>
      </c>
      <c r="C7" s="19">
        <v>1</v>
      </c>
      <c r="D7" s="19">
        <v>1</v>
      </c>
      <c r="E7" t="s">
        <v>129</v>
      </c>
      <c r="F7" t="s">
        <v>136</v>
      </c>
      <c r="G7" t="s">
        <v>131</v>
      </c>
      <c r="H7" s="34">
        <v>8</v>
      </c>
    </row>
    <row r="8" spans="1:8" x14ac:dyDescent="0.35">
      <c r="A8" s="23">
        <v>1</v>
      </c>
      <c r="B8" s="19">
        <v>0</v>
      </c>
      <c r="C8" s="19">
        <v>1</v>
      </c>
      <c r="D8" s="19">
        <v>1</v>
      </c>
      <c r="E8" t="s">
        <v>129</v>
      </c>
      <c r="F8" t="s">
        <v>137</v>
      </c>
      <c r="G8" t="s">
        <v>131</v>
      </c>
      <c r="H8" s="34">
        <v>14</v>
      </c>
    </row>
    <row r="9" spans="1:8" x14ac:dyDescent="0.35">
      <c r="A9" s="23">
        <v>1</v>
      </c>
      <c r="B9" s="19">
        <v>0</v>
      </c>
      <c r="C9" s="19">
        <v>1</v>
      </c>
      <c r="D9" s="19">
        <v>1</v>
      </c>
      <c r="E9" t="s">
        <v>129</v>
      </c>
      <c r="F9" t="s">
        <v>138</v>
      </c>
      <c r="G9" t="s">
        <v>131</v>
      </c>
      <c r="H9" s="34">
        <v>9</v>
      </c>
    </row>
    <row r="10" spans="1:8" x14ac:dyDescent="0.35">
      <c r="A10" s="23">
        <v>1</v>
      </c>
      <c r="B10" s="2">
        <v>0</v>
      </c>
      <c r="C10" s="19">
        <v>1</v>
      </c>
      <c r="D10" s="19">
        <v>1</v>
      </c>
      <c r="E10" t="s">
        <v>129</v>
      </c>
      <c r="F10" t="s">
        <v>139</v>
      </c>
      <c r="G10" t="s">
        <v>131</v>
      </c>
      <c r="H10">
        <v>24</v>
      </c>
    </row>
    <row r="11" spans="1:8" x14ac:dyDescent="0.35">
      <c r="A11" s="23">
        <v>1</v>
      </c>
      <c r="B11" s="19">
        <v>0</v>
      </c>
      <c r="C11" s="19">
        <v>1</v>
      </c>
      <c r="D11" s="19">
        <v>1</v>
      </c>
      <c r="E11" t="s">
        <v>140</v>
      </c>
      <c r="F11" t="s">
        <v>141</v>
      </c>
      <c r="G11" t="s">
        <v>131</v>
      </c>
      <c r="H11">
        <v>104</v>
      </c>
    </row>
    <row r="12" spans="1:8" x14ac:dyDescent="0.35">
      <c r="A12" s="23">
        <v>1</v>
      </c>
      <c r="B12" s="19">
        <v>0</v>
      </c>
      <c r="C12" s="19">
        <v>1</v>
      </c>
      <c r="D12" s="19">
        <v>1</v>
      </c>
      <c r="E12" t="s">
        <v>142</v>
      </c>
      <c r="F12" s="5" t="s">
        <v>143</v>
      </c>
      <c r="G12" t="s">
        <v>131</v>
      </c>
      <c r="H12">
        <v>104</v>
      </c>
    </row>
    <row r="13" spans="1:8" x14ac:dyDescent="0.35">
      <c r="A13" s="23">
        <v>1</v>
      </c>
      <c r="B13" s="19">
        <v>0</v>
      </c>
      <c r="C13" s="19">
        <v>1</v>
      </c>
      <c r="D13" s="19">
        <v>1</v>
      </c>
      <c r="E13" t="s">
        <v>144</v>
      </c>
      <c r="F13" t="s">
        <v>141</v>
      </c>
      <c r="G13" t="s">
        <v>131</v>
      </c>
      <c r="H13">
        <v>104</v>
      </c>
    </row>
    <row r="14" spans="1:8" x14ac:dyDescent="0.35">
      <c r="A14" s="23">
        <v>1</v>
      </c>
      <c r="B14" s="19">
        <v>0</v>
      </c>
      <c r="C14" s="19">
        <v>1</v>
      </c>
      <c r="D14" s="19">
        <v>1</v>
      </c>
      <c r="E14" t="s">
        <v>145</v>
      </c>
      <c r="F14" t="s">
        <v>146</v>
      </c>
      <c r="G14" t="s">
        <v>131</v>
      </c>
      <c r="H14">
        <v>47</v>
      </c>
    </row>
    <row r="15" spans="1:8" x14ac:dyDescent="0.35">
      <c r="A15" s="23">
        <v>1</v>
      </c>
      <c r="B15" s="19">
        <v>0</v>
      </c>
      <c r="C15" s="19">
        <v>1</v>
      </c>
      <c r="D15" s="19">
        <v>1</v>
      </c>
      <c r="E15" t="s">
        <v>145</v>
      </c>
      <c r="F15" t="s">
        <v>147</v>
      </c>
      <c r="G15" t="s">
        <v>131</v>
      </c>
      <c r="H15">
        <v>57</v>
      </c>
    </row>
    <row r="16" spans="1:8" x14ac:dyDescent="0.35">
      <c r="A16" s="23">
        <v>1</v>
      </c>
      <c r="B16" s="19">
        <v>0</v>
      </c>
      <c r="C16" s="19">
        <v>1</v>
      </c>
      <c r="D16" s="19">
        <v>1</v>
      </c>
      <c r="E16" t="s">
        <v>148</v>
      </c>
      <c r="F16" t="s">
        <v>149</v>
      </c>
      <c r="G16" t="s">
        <v>131</v>
      </c>
      <c r="H16">
        <v>67</v>
      </c>
    </row>
    <row r="17" spans="1:8" x14ac:dyDescent="0.35">
      <c r="A17" s="23">
        <v>1</v>
      </c>
      <c r="B17" s="19">
        <v>0</v>
      </c>
      <c r="C17" s="19">
        <v>1</v>
      </c>
      <c r="D17" s="19">
        <v>1</v>
      </c>
      <c r="E17" t="s">
        <v>148</v>
      </c>
      <c r="F17" t="s">
        <v>150</v>
      </c>
      <c r="G17" t="s">
        <v>131</v>
      </c>
      <c r="H17">
        <v>37</v>
      </c>
    </row>
    <row r="18" spans="1:8" x14ac:dyDescent="0.35">
      <c r="A18" s="23">
        <v>1</v>
      </c>
      <c r="B18" s="19">
        <v>0</v>
      </c>
      <c r="C18" s="19">
        <v>1</v>
      </c>
      <c r="D18" s="19">
        <v>1</v>
      </c>
      <c r="E18" t="s">
        <v>151</v>
      </c>
      <c r="F18" t="s">
        <v>152</v>
      </c>
      <c r="G18" t="s">
        <v>131</v>
      </c>
      <c r="H18">
        <v>20</v>
      </c>
    </row>
    <row r="19" spans="1:8" x14ac:dyDescent="0.35">
      <c r="A19" s="23">
        <v>1</v>
      </c>
      <c r="B19" s="19">
        <v>0</v>
      </c>
      <c r="C19" s="19">
        <v>1</v>
      </c>
      <c r="D19" s="19">
        <v>1</v>
      </c>
      <c r="E19" t="s">
        <v>151</v>
      </c>
      <c r="F19" t="s">
        <v>153</v>
      </c>
      <c r="G19" t="s">
        <v>131</v>
      </c>
      <c r="H19">
        <v>27</v>
      </c>
    </row>
    <row r="20" spans="1:8" x14ac:dyDescent="0.35">
      <c r="A20" s="23">
        <v>1</v>
      </c>
      <c r="B20" s="19">
        <v>0</v>
      </c>
      <c r="C20" s="19">
        <v>1</v>
      </c>
      <c r="D20" s="19">
        <v>1</v>
      </c>
      <c r="E20" t="s">
        <v>151</v>
      </c>
      <c r="F20" t="s">
        <v>154</v>
      </c>
      <c r="G20" t="s">
        <v>131</v>
      </c>
      <c r="H20">
        <v>4</v>
      </c>
    </row>
    <row r="21" spans="1:8" x14ac:dyDescent="0.35">
      <c r="A21" s="23">
        <v>1</v>
      </c>
      <c r="B21" s="19">
        <v>0</v>
      </c>
      <c r="C21" s="19">
        <v>1</v>
      </c>
      <c r="D21" s="19">
        <v>1</v>
      </c>
      <c r="E21" t="s">
        <v>151</v>
      </c>
      <c r="F21" t="s">
        <v>155</v>
      </c>
      <c r="G21" t="s">
        <v>131</v>
      </c>
      <c r="H21">
        <v>4</v>
      </c>
    </row>
    <row r="22" spans="1:8" x14ac:dyDescent="0.35">
      <c r="A22" s="23">
        <v>1</v>
      </c>
      <c r="B22" s="19">
        <v>0</v>
      </c>
      <c r="C22" s="19">
        <v>1</v>
      </c>
      <c r="D22" s="19">
        <v>1</v>
      </c>
      <c r="E22" t="s">
        <v>151</v>
      </c>
      <c r="F22" t="s">
        <v>156</v>
      </c>
      <c r="G22" t="s">
        <v>131</v>
      </c>
      <c r="H22">
        <v>5</v>
      </c>
    </row>
    <row r="23" spans="1:8" x14ac:dyDescent="0.35">
      <c r="A23" s="23">
        <v>1</v>
      </c>
      <c r="B23" s="19">
        <v>0</v>
      </c>
      <c r="C23" s="19">
        <v>1</v>
      </c>
      <c r="D23" s="19">
        <v>1</v>
      </c>
      <c r="E23" t="s">
        <v>151</v>
      </c>
      <c r="F23" t="s">
        <v>157</v>
      </c>
      <c r="G23" t="s">
        <v>131</v>
      </c>
      <c r="H23">
        <v>6</v>
      </c>
    </row>
    <row r="24" spans="1:8" x14ac:dyDescent="0.35">
      <c r="A24" s="23">
        <v>1</v>
      </c>
      <c r="B24" s="19">
        <v>0</v>
      </c>
      <c r="C24" s="19">
        <v>1</v>
      </c>
      <c r="D24" s="19">
        <v>1</v>
      </c>
      <c r="E24" t="s">
        <v>151</v>
      </c>
      <c r="F24" t="s">
        <v>158</v>
      </c>
      <c r="G24" t="s">
        <v>131</v>
      </c>
      <c r="H24">
        <v>3</v>
      </c>
    </row>
    <row r="25" spans="1:8" x14ac:dyDescent="0.35">
      <c r="A25" s="23">
        <v>1</v>
      </c>
      <c r="B25" s="19">
        <v>0</v>
      </c>
      <c r="C25" s="19">
        <v>1</v>
      </c>
      <c r="D25" s="19">
        <v>1</v>
      </c>
      <c r="E25" t="s">
        <v>151</v>
      </c>
      <c r="F25" t="s">
        <v>159</v>
      </c>
      <c r="G25" t="s">
        <v>131</v>
      </c>
      <c r="H25">
        <v>8</v>
      </c>
    </row>
    <row r="26" spans="1:8" x14ac:dyDescent="0.35">
      <c r="A26" s="23">
        <v>1</v>
      </c>
      <c r="B26" s="19">
        <v>0</v>
      </c>
      <c r="C26" s="19">
        <v>1</v>
      </c>
      <c r="D26" s="19">
        <v>1</v>
      </c>
      <c r="E26" t="s">
        <v>151</v>
      </c>
      <c r="F26" t="s">
        <v>160</v>
      </c>
      <c r="G26" t="s">
        <v>131</v>
      </c>
      <c r="H26">
        <v>4</v>
      </c>
    </row>
    <row r="27" spans="1:8" x14ac:dyDescent="0.35">
      <c r="A27" s="23">
        <v>1</v>
      </c>
      <c r="B27" s="19">
        <v>0</v>
      </c>
      <c r="C27" s="19">
        <v>1</v>
      </c>
      <c r="D27" s="19">
        <v>1</v>
      </c>
      <c r="E27" t="s">
        <v>151</v>
      </c>
      <c r="F27" t="s">
        <v>161</v>
      </c>
      <c r="G27" t="s">
        <v>131</v>
      </c>
      <c r="H27">
        <v>2</v>
      </c>
    </row>
    <row r="28" spans="1:8" x14ac:dyDescent="0.35">
      <c r="A28" s="23">
        <v>1</v>
      </c>
      <c r="B28" s="19">
        <v>0</v>
      </c>
      <c r="C28" s="19">
        <v>1</v>
      </c>
      <c r="D28" s="19">
        <v>1</v>
      </c>
      <c r="E28" t="s">
        <v>151</v>
      </c>
      <c r="F28" t="s">
        <v>162</v>
      </c>
      <c r="G28" t="s">
        <v>131</v>
      </c>
      <c r="H28">
        <v>1</v>
      </c>
    </row>
    <row r="29" spans="1:8" x14ac:dyDescent="0.35">
      <c r="A29" s="23">
        <v>1</v>
      </c>
      <c r="B29" s="19">
        <v>0</v>
      </c>
      <c r="C29" s="19">
        <v>1</v>
      </c>
      <c r="D29" s="19">
        <v>1</v>
      </c>
      <c r="E29" t="s">
        <v>151</v>
      </c>
      <c r="F29" t="s">
        <v>163</v>
      </c>
      <c r="G29" t="s">
        <v>131</v>
      </c>
      <c r="H29">
        <v>1</v>
      </c>
    </row>
    <row r="30" spans="1:8" x14ac:dyDescent="0.35">
      <c r="A30" s="23">
        <v>1</v>
      </c>
      <c r="B30" s="19">
        <v>0</v>
      </c>
      <c r="C30" s="19">
        <v>1</v>
      </c>
      <c r="D30" s="19">
        <v>1</v>
      </c>
      <c r="E30" t="s">
        <v>151</v>
      </c>
      <c r="F30" t="s">
        <v>164</v>
      </c>
      <c r="G30" t="s">
        <v>131</v>
      </c>
      <c r="H30">
        <v>7</v>
      </c>
    </row>
    <row r="31" spans="1:8" x14ac:dyDescent="0.35">
      <c r="A31" s="23">
        <v>1</v>
      </c>
      <c r="B31" s="19">
        <v>0</v>
      </c>
      <c r="C31" s="19">
        <v>1</v>
      </c>
      <c r="D31" s="19">
        <v>1</v>
      </c>
      <c r="E31" t="s">
        <v>151</v>
      </c>
      <c r="F31" t="s">
        <v>165</v>
      </c>
      <c r="G31" t="s">
        <v>131</v>
      </c>
      <c r="H31">
        <v>1</v>
      </c>
    </row>
    <row r="32" spans="1:8" x14ac:dyDescent="0.35">
      <c r="A32" s="23">
        <v>1</v>
      </c>
      <c r="B32" s="19">
        <v>0</v>
      </c>
      <c r="C32" s="19">
        <v>1</v>
      </c>
      <c r="D32" s="19">
        <v>1</v>
      </c>
      <c r="E32" t="s">
        <v>151</v>
      </c>
      <c r="F32" t="s">
        <v>166</v>
      </c>
      <c r="G32" t="s">
        <v>131</v>
      </c>
      <c r="H32">
        <v>2</v>
      </c>
    </row>
    <row r="33" spans="1:8" x14ac:dyDescent="0.35">
      <c r="A33" s="23">
        <v>1</v>
      </c>
      <c r="B33" s="19">
        <v>0</v>
      </c>
      <c r="C33" s="19">
        <v>1</v>
      </c>
      <c r="D33" s="19">
        <v>1</v>
      </c>
      <c r="E33" t="s">
        <v>151</v>
      </c>
      <c r="F33" t="s">
        <v>167</v>
      </c>
      <c r="G33" t="s">
        <v>131</v>
      </c>
      <c r="H33">
        <v>1</v>
      </c>
    </row>
    <row r="34" spans="1:8" x14ac:dyDescent="0.35">
      <c r="A34" s="23">
        <v>1</v>
      </c>
      <c r="B34" s="19">
        <v>0</v>
      </c>
      <c r="C34" s="19">
        <v>1</v>
      </c>
      <c r="D34" s="19">
        <v>1</v>
      </c>
      <c r="E34" t="s">
        <v>151</v>
      </c>
      <c r="F34" t="s">
        <v>168</v>
      </c>
      <c r="G34" t="s">
        <v>131</v>
      </c>
      <c r="H34">
        <v>2</v>
      </c>
    </row>
    <row r="35" spans="1:8" x14ac:dyDescent="0.35">
      <c r="A35" s="23">
        <v>1</v>
      </c>
      <c r="B35" s="19">
        <v>0</v>
      </c>
      <c r="C35" s="19">
        <v>1</v>
      </c>
      <c r="D35" s="19">
        <v>1</v>
      </c>
      <c r="E35" t="s">
        <v>151</v>
      </c>
      <c r="F35" t="s">
        <v>169</v>
      </c>
      <c r="G35" t="s">
        <v>131</v>
      </c>
      <c r="H35">
        <v>1</v>
      </c>
    </row>
    <row r="36" spans="1:8" x14ac:dyDescent="0.35">
      <c r="A36" s="23">
        <v>1</v>
      </c>
      <c r="B36" s="19">
        <v>0</v>
      </c>
      <c r="C36" s="19">
        <v>1</v>
      </c>
      <c r="D36" s="19">
        <v>1</v>
      </c>
      <c r="E36" t="s">
        <v>151</v>
      </c>
      <c r="F36" t="s">
        <v>170</v>
      </c>
      <c r="G36" t="s">
        <v>131</v>
      </c>
      <c r="H36">
        <v>1</v>
      </c>
    </row>
    <row r="37" spans="1:8" x14ac:dyDescent="0.35">
      <c r="A37" s="23">
        <v>1</v>
      </c>
      <c r="B37" s="19">
        <v>0</v>
      </c>
      <c r="C37" s="19">
        <v>1</v>
      </c>
      <c r="D37" s="19">
        <v>1</v>
      </c>
      <c r="E37" t="s">
        <v>151</v>
      </c>
      <c r="F37" t="s">
        <v>141</v>
      </c>
      <c r="G37" t="s">
        <v>131</v>
      </c>
      <c r="H37">
        <v>2</v>
      </c>
    </row>
    <row r="38" spans="1:8" x14ac:dyDescent="0.35">
      <c r="A38" s="23">
        <v>1</v>
      </c>
      <c r="B38" s="19">
        <v>0</v>
      </c>
      <c r="C38" s="19">
        <v>1</v>
      </c>
      <c r="D38" s="19">
        <v>1</v>
      </c>
      <c r="E38" t="s">
        <v>151</v>
      </c>
      <c r="F38" t="s">
        <v>171</v>
      </c>
      <c r="G38" t="s">
        <v>131</v>
      </c>
      <c r="H38">
        <v>2</v>
      </c>
    </row>
    <row r="39" spans="1:8" x14ac:dyDescent="0.35">
      <c r="A39" s="23">
        <v>1</v>
      </c>
      <c r="B39" s="2">
        <v>0</v>
      </c>
      <c r="C39" s="2">
        <v>1</v>
      </c>
      <c r="D39" s="2">
        <v>1</v>
      </c>
      <c r="E39" t="s">
        <v>172</v>
      </c>
      <c r="F39" t="s">
        <v>173</v>
      </c>
      <c r="G39" t="s">
        <v>131</v>
      </c>
      <c r="H39">
        <v>68</v>
      </c>
    </row>
    <row r="40" spans="1:8" x14ac:dyDescent="0.35">
      <c r="A40" s="23">
        <v>1</v>
      </c>
      <c r="B40" s="2">
        <v>0</v>
      </c>
      <c r="C40" s="2">
        <v>1</v>
      </c>
      <c r="D40" s="2">
        <v>1</v>
      </c>
      <c r="E40" t="s">
        <v>172</v>
      </c>
      <c r="F40" t="s">
        <v>174</v>
      </c>
      <c r="G40" t="s">
        <v>131</v>
      </c>
      <c r="H40">
        <v>48</v>
      </c>
    </row>
    <row r="41" spans="1:8" x14ac:dyDescent="0.35">
      <c r="A41" s="23">
        <v>1</v>
      </c>
      <c r="B41" s="2">
        <v>0</v>
      </c>
      <c r="C41" s="2">
        <v>1</v>
      </c>
      <c r="D41" s="2">
        <v>1</v>
      </c>
      <c r="E41" t="s">
        <v>172</v>
      </c>
      <c r="F41" t="s">
        <v>175</v>
      </c>
      <c r="G41" t="s">
        <v>131</v>
      </c>
      <c r="H41">
        <v>36</v>
      </c>
    </row>
    <row r="42" spans="1:8" x14ac:dyDescent="0.35">
      <c r="A42" s="23">
        <v>1</v>
      </c>
      <c r="B42" s="2">
        <v>0</v>
      </c>
      <c r="C42" s="2">
        <v>1</v>
      </c>
      <c r="D42" s="2">
        <v>1</v>
      </c>
      <c r="E42" t="s">
        <v>176</v>
      </c>
      <c r="F42" t="s">
        <v>143</v>
      </c>
      <c r="G42" t="s">
        <v>131</v>
      </c>
      <c r="H42">
        <f>SUM(H39:H41)</f>
        <v>152</v>
      </c>
    </row>
    <row r="43" spans="1:8" x14ac:dyDescent="0.35">
      <c r="A43" s="23">
        <v>1</v>
      </c>
      <c r="B43" s="19">
        <v>0</v>
      </c>
      <c r="C43" s="19">
        <v>1</v>
      </c>
      <c r="D43" s="19" t="s">
        <v>177</v>
      </c>
      <c r="E43" t="s">
        <v>178</v>
      </c>
      <c r="F43" t="s">
        <v>46</v>
      </c>
      <c r="G43" t="s">
        <v>179</v>
      </c>
    </row>
    <row r="44" spans="1:8" x14ac:dyDescent="0.35">
      <c r="A44" s="23">
        <v>1</v>
      </c>
      <c r="B44" s="19">
        <v>0</v>
      </c>
      <c r="C44" s="19">
        <v>1</v>
      </c>
      <c r="D44" s="19" t="s">
        <v>177</v>
      </c>
      <c r="E44" t="s">
        <v>180</v>
      </c>
      <c r="F44" t="s">
        <v>181</v>
      </c>
      <c r="G44" t="s">
        <v>179</v>
      </c>
    </row>
    <row r="45" spans="1:8" x14ac:dyDescent="0.35">
      <c r="A45" s="23">
        <v>1</v>
      </c>
      <c r="B45" s="19">
        <v>0</v>
      </c>
      <c r="C45" s="19">
        <v>1</v>
      </c>
      <c r="D45" s="19" t="s">
        <v>177</v>
      </c>
      <c r="E45" t="s">
        <v>182</v>
      </c>
      <c r="F45" t="s">
        <v>183</v>
      </c>
      <c r="G45" t="s">
        <v>179</v>
      </c>
    </row>
    <row r="46" spans="1:8" x14ac:dyDescent="0.35">
      <c r="A46" s="23"/>
      <c r="B46" s="19"/>
      <c r="C46" s="19"/>
      <c r="D46" s="2"/>
    </row>
    <row r="47" spans="1:8" x14ac:dyDescent="0.35">
      <c r="A47" s="23"/>
      <c r="B47" s="19"/>
      <c r="C47" s="19"/>
      <c r="D47" s="2"/>
    </row>
    <row r="48" spans="1:8" x14ac:dyDescent="0.35">
      <c r="A48" s="23"/>
      <c r="B48" s="19"/>
      <c r="C48" s="19"/>
      <c r="D48" s="2"/>
    </row>
    <row r="49" spans="1:4" x14ac:dyDescent="0.35">
      <c r="A49" s="23"/>
      <c r="B49" s="19"/>
      <c r="C49" s="19"/>
      <c r="D49" s="2"/>
    </row>
    <row r="50" spans="1:4" x14ac:dyDescent="0.35">
      <c r="A50" s="23"/>
      <c r="B50" s="19"/>
      <c r="C50" s="19"/>
      <c r="D50" s="2"/>
    </row>
    <row r="51" spans="1:4" x14ac:dyDescent="0.35">
      <c r="A51" s="23"/>
      <c r="B51" s="19"/>
      <c r="C51" s="19"/>
      <c r="D51" s="2"/>
    </row>
    <row r="52" spans="1:4" x14ac:dyDescent="0.35">
      <c r="A52" s="23"/>
      <c r="B52" s="19"/>
      <c r="C52" s="19"/>
      <c r="D52" s="2"/>
    </row>
    <row r="53" spans="1:4" x14ac:dyDescent="0.35">
      <c r="A53" s="23"/>
      <c r="B53" s="19"/>
      <c r="C53" s="19"/>
      <c r="D53" s="2"/>
    </row>
    <row r="54" spans="1:4" x14ac:dyDescent="0.35">
      <c r="A54" s="23"/>
      <c r="B54" s="19"/>
      <c r="C54" s="19"/>
      <c r="D54" s="2"/>
    </row>
    <row r="55" spans="1:4" x14ac:dyDescent="0.35">
      <c r="A55" s="23"/>
      <c r="B55" s="19"/>
      <c r="C55" s="19"/>
      <c r="D55" s="2"/>
    </row>
    <row r="56" spans="1:4" x14ac:dyDescent="0.35">
      <c r="A56" s="23"/>
      <c r="B56" s="19"/>
      <c r="C56" s="19"/>
      <c r="D56" s="2"/>
    </row>
    <row r="57" spans="1:4" x14ac:dyDescent="0.35">
      <c r="A57" s="23"/>
      <c r="B57" s="19"/>
      <c r="C57" s="19"/>
      <c r="D57" s="2"/>
    </row>
    <row r="58" spans="1:4" x14ac:dyDescent="0.35">
      <c r="A58" s="23"/>
      <c r="B58" s="19"/>
      <c r="C58" s="19"/>
      <c r="D58" s="2"/>
    </row>
    <row r="59" spans="1:4" x14ac:dyDescent="0.35">
      <c r="A59" s="23"/>
      <c r="B59" s="19"/>
      <c r="C59" s="19"/>
      <c r="D59" s="2"/>
    </row>
    <row r="60" spans="1:4" x14ac:dyDescent="0.35">
      <c r="A60" s="23"/>
      <c r="B60" s="19"/>
      <c r="C60" s="19"/>
      <c r="D60" s="2"/>
    </row>
    <row r="61" spans="1:4" x14ac:dyDescent="0.35">
      <c r="A61" s="23"/>
      <c r="B61" s="19"/>
      <c r="C61" s="19"/>
      <c r="D61" s="2"/>
    </row>
    <row r="62" spans="1:4" x14ac:dyDescent="0.35">
      <c r="A62" s="23"/>
      <c r="B62" s="19"/>
      <c r="C62" s="19"/>
      <c r="D62" s="2"/>
    </row>
    <row r="63" spans="1:4" x14ac:dyDescent="0.35">
      <c r="A63" s="23"/>
      <c r="B63" s="19"/>
      <c r="C63" s="19"/>
      <c r="D63" s="2"/>
    </row>
    <row r="64" spans="1:4" x14ac:dyDescent="0.35">
      <c r="A64" s="23"/>
      <c r="B64" s="19"/>
      <c r="C64" s="19"/>
      <c r="D64" s="2"/>
    </row>
    <row r="65" spans="1:4" x14ac:dyDescent="0.35">
      <c r="A65" s="23"/>
      <c r="B65" s="19"/>
      <c r="C65" s="19"/>
      <c r="D65" s="2"/>
    </row>
    <row r="66" spans="1:4" x14ac:dyDescent="0.35">
      <c r="A66" s="23"/>
      <c r="B66" s="19"/>
      <c r="C66" s="19"/>
      <c r="D66" s="2"/>
    </row>
    <row r="67" spans="1:4" x14ac:dyDescent="0.35">
      <c r="A67" s="23"/>
      <c r="B67" s="19"/>
      <c r="C67" s="19"/>
      <c r="D67" s="2"/>
    </row>
    <row r="68" spans="1:4" x14ac:dyDescent="0.35">
      <c r="A68" s="23"/>
      <c r="B68" s="19"/>
      <c r="C68" s="19"/>
      <c r="D68" s="2"/>
    </row>
    <row r="69" spans="1:4" x14ac:dyDescent="0.35">
      <c r="A69" s="23"/>
      <c r="B69" s="19"/>
      <c r="C69" s="19"/>
      <c r="D69" s="2"/>
    </row>
    <row r="70" spans="1:4" x14ac:dyDescent="0.35">
      <c r="A70" s="23"/>
      <c r="B70" s="19"/>
      <c r="C70" s="19"/>
      <c r="D70" s="2"/>
    </row>
    <row r="71" spans="1:4" x14ac:dyDescent="0.35">
      <c r="A71" s="23"/>
      <c r="B71" s="19"/>
      <c r="C71" s="19"/>
      <c r="D71" s="2"/>
    </row>
    <row r="72" spans="1:4" x14ac:dyDescent="0.35">
      <c r="A72" s="23"/>
      <c r="B72" s="19"/>
      <c r="C72" s="19"/>
      <c r="D72" s="2"/>
    </row>
    <row r="73" spans="1:4" x14ac:dyDescent="0.35">
      <c r="A73" s="23"/>
      <c r="B73" s="19"/>
      <c r="C73" s="19"/>
      <c r="D73" s="2"/>
    </row>
    <row r="74" spans="1:4" x14ac:dyDescent="0.35">
      <c r="A74" s="23"/>
      <c r="B74" s="19"/>
      <c r="C74" s="19"/>
      <c r="D74" s="2"/>
    </row>
    <row r="75" spans="1:4" x14ac:dyDescent="0.35">
      <c r="B75"/>
      <c r="C75"/>
      <c r="D75" s="2"/>
    </row>
    <row r="76" spans="1:4" x14ac:dyDescent="0.35">
      <c r="B76"/>
      <c r="C76"/>
      <c r="D76" s="2"/>
    </row>
    <row r="77" spans="1:4" x14ac:dyDescent="0.35">
      <c r="B77"/>
      <c r="C77"/>
      <c r="D77" s="2"/>
    </row>
    <row r="78" spans="1:4" x14ac:dyDescent="0.35">
      <c r="B78"/>
      <c r="C78"/>
      <c r="D78" s="2"/>
    </row>
    <row r="79" spans="1:4" x14ac:dyDescent="0.35">
      <c r="B79"/>
      <c r="C79"/>
      <c r="D79" s="2"/>
    </row>
    <row r="80" spans="1:4" x14ac:dyDescent="0.35">
      <c r="B80"/>
      <c r="C80"/>
      <c r="D80" s="2"/>
    </row>
    <row r="81" spans="2:4" x14ac:dyDescent="0.35">
      <c r="B81"/>
      <c r="C81"/>
      <c r="D81" s="2"/>
    </row>
    <row r="82" spans="2:4" x14ac:dyDescent="0.35">
      <c r="B82"/>
      <c r="C82"/>
      <c r="D82" s="2"/>
    </row>
    <row r="83" spans="2:4" x14ac:dyDescent="0.35">
      <c r="B83"/>
      <c r="C83"/>
      <c r="D83" s="2"/>
    </row>
    <row r="84" spans="2:4" x14ac:dyDescent="0.35">
      <c r="B84"/>
      <c r="C84"/>
      <c r="D84" s="2"/>
    </row>
    <row r="85" spans="2:4" x14ac:dyDescent="0.35">
      <c r="B85"/>
      <c r="C85"/>
      <c r="D85" s="2"/>
    </row>
    <row r="86" spans="2:4" x14ac:dyDescent="0.35">
      <c r="B86"/>
      <c r="C86"/>
      <c r="D86" s="2"/>
    </row>
    <row r="87" spans="2:4" x14ac:dyDescent="0.35">
      <c r="B87"/>
      <c r="C87"/>
      <c r="D87" s="2"/>
    </row>
    <row r="88" spans="2:4" x14ac:dyDescent="0.35">
      <c r="B88"/>
      <c r="C88"/>
      <c r="D88" s="2"/>
    </row>
    <row r="89" spans="2:4" x14ac:dyDescent="0.35">
      <c r="D89" s="2"/>
    </row>
    <row r="90" spans="2:4" x14ac:dyDescent="0.35">
      <c r="D90" s="2"/>
    </row>
    <row r="91" spans="2:4" x14ac:dyDescent="0.35">
      <c r="D91" s="2"/>
    </row>
    <row r="92" spans="2:4" x14ac:dyDescent="0.35">
      <c r="D92" s="2"/>
    </row>
    <row r="93" spans="2:4" x14ac:dyDescent="0.35">
      <c r="D93" s="2"/>
    </row>
    <row r="94" spans="2:4" x14ac:dyDescent="0.35">
      <c r="D94" s="2"/>
    </row>
    <row r="95" spans="2:4" x14ac:dyDescent="0.35">
      <c r="D95" s="2"/>
    </row>
    <row r="96" spans="2: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19"/>
    </row>
    <row r="368" spans="4:4" x14ac:dyDescent="0.35">
      <c r="D368" s="19"/>
    </row>
    <row r="369" spans="4:4" x14ac:dyDescent="0.35">
      <c r="D369" s="19"/>
    </row>
    <row r="370" spans="4:4" x14ac:dyDescent="0.35">
      <c r="D370" s="19"/>
    </row>
    <row r="371" spans="4:4" x14ac:dyDescent="0.35">
      <c r="D371" s="19"/>
    </row>
    <row r="372" spans="4:4" x14ac:dyDescent="0.35">
      <c r="D372" s="19"/>
    </row>
    <row r="373" spans="4:4" x14ac:dyDescent="0.35">
      <c r="D373" s="19"/>
    </row>
    <row r="374" spans="4:4" x14ac:dyDescent="0.35">
      <c r="D374" s="19"/>
    </row>
    <row r="375" spans="4:4" x14ac:dyDescent="0.35">
      <c r="D375" s="19"/>
    </row>
    <row r="376" spans="4:4" x14ac:dyDescent="0.35">
      <c r="D376" s="19"/>
    </row>
    <row r="377" spans="4:4" x14ac:dyDescent="0.35">
      <c r="D377" s="19"/>
    </row>
    <row r="378" spans="4:4" x14ac:dyDescent="0.35">
      <c r="D378" s="19"/>
    </row>
    <row r="379" spans="4:4" x14ac:dyDescent="0.35">
      <c r="D379" s="19"/>
    </row>
    <row r="380" spans="4:4" x14ac:dyDescent="0.35">
      <c r="D380" s="19"/>
    </row>
    <row r="381" spans="4:4" x14ac:dyDescent="0.35">
      <c r="D381" s="19"/>
    </row>
    <row r="382" spans="4:4" x14ac:dyDescent="0.35">
      <c r="D382" s="19"/>
    </row>
  </sheetData>
  <autoFilter ref="A1:H88" xr:uid="{8615B3A7-0AB6-4DE7-8F17-61BC7FDB8889}">
    <sortState xmlns:xlrd2="http://schemas.microsoft.com/office/spreadsheetml/2017/richdata2" ref="A2:H88">
      <sortCondition ref="E1:E88"/>
    </sortState>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49876-CB83-48FE-90F9-48E3806541DF}">
  <dimension ref="A1:H30"/>
  <sheetViews>
    <sheetView workbookViewId="0">
      <selection activeCell="L7" sqref="L7"/>
    </sheetView>
  </sheetViews>
  <sheetFormatPr defaultColWidth="8.453125" defaultRowHeight="14.5" x14ac:dyDescent="0.35"/>
  <cols>
    <col min="4" max="4" width="12.1796875" bestFit="1" customWidth="1"/>
    <col min="5" max="5" width="22.81640625" customWidth="1"/>
    <col min="6" max="6" width="20.1796875"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2</v>
      </c>
      <c r="B2" s="19">
        <v>0</v>
      </c>
      <c r="C2" s="19">
        <v>1</v>
      </c>
      <c r="D2" s="19">
        <v>1</v>
      </c>
      <c r="E2" t="s">
        <v>129</v>
      </c>
      <c r="F2" t="s">
        <v>130</v>
      </c>
      <c r="G2" t="s">
        <v>131</v>
      </c>
      <c r="H2">
        <v>200</v>
      </c>
    </row>
    <row r="3" spans="1:8" x14ac:dyDescent="0.35">
      <c r="A3" s="23">
        <v>2</v>
      </c>
      <c r="B3" s="19">
        <v>0</v>
      </c>
      <c r="C3" s="19">
        <v>1</v>
      </c>
      <c r="D3" s="19">
        <v>1</v>
      </c>
      <c r="E3" t="s">
        <v>129</v>
      </c>
      <c r="F3" t="s">
        <v>132</v>
      </c>
      <c r="G3" t="s">
        <v>131</v>
      </c>
      <c r="H3">
        <v>13</v>
      </c>
    </row>
    <row r="4" spans="1:8" x14ac:dyDescent="0.35">
      <c r="A4" s="23">
        <v>2</v>
      </c>
      <c r="B4" s="19">
        <v>0</v>
      </c>
      <c r="C4" s="19">
        <v>1</v>
      </c>
      <c r="D4" s="19">
        <v>1</v>
      </c>
      <c r="E4" t="s">
        <v>129</v>
      </c>
      <c r="F4" t="s">
        <v>133</v>
      </c>
      <c r="G4" t="s">
        <v>131</v>
      </c>
      <c r="H4">
        <v>2</v>
      </c>
    </row>
    <row r="5" spans="1:8" x14ac:dyDescent="0.35">
      <c r="A5" s="23">
        <v>2</v>
      </c>
      <c r="B5" s="19">
        <v>0</v>
      </c>
      <c r="C5" s="19">
        <v>1</v>
      </c>
      <c r="D5" s="19">
        <v>1</v>
      </c>
      <c r="E5" t="s">
        <v>129</v>
      </c>
      <c r="F5" t="s">
        <v>136</v>
      </c>
      <c r="G5" t="s">
        <v>131</v>
      </c>
      <c r="H5">
        <v>1</v>
      </c>
    </row>
    <row r="6" spans="1:8" x14ac:dyDescent="0.35">
      <c r="A6" s="23">
        <v>2</v>
      </c>
      <c r="B6" s="2">
        <v>0</v>
      </c>
      <c r="C6" s="19">
        <v>1</v>
      </c>
      <c r="D6" s="19">
        <v>1</v>
      </c>
      <c r="E6" t="s">
        <v>129</v>
      </c>
      <c r="F6" t="s">
        <v>139</v>
      </c>
      <c r="G6" t="s">
        <v>131</v>
      </c>
      <c r="H6">
        <v>6</v>
      </c>
    </row>
    <row r="7" spans="1:8" x14ac:dyDescent="0.35">
      <c r="A7" s="23">
        <v>2</v>
      </c>
      <c r="B7" s="19">
        <v>0</v>
      </c>
      <c r="C7" s="19">
        <v>1</v>
      </c>
      <c r="D7" s="19">
        <v>1</v>
      </c>
      <c r="E7" t="s">
        <v>151</v>
      </c>
      <c r="F7" t="s">
        <v>184</v>
      </c>
      <c r="G7" t="s">
        <v>131</v>
      </c>
      <c r="H7">
        <v>222</v>
      </c>
    </row>
    <row r="8" spans="1:8" x14ac:dyDescent="0.35">
      <c r="A8" s="23">
        <v>2</v>
      </c>
      <c r="B8" s="19">
        <v>0</v>
      </c>
      <c r="C8" s="19">
        <v>1</v>
      </c>
      <c r="D8" s="19">
        <v>1</v>
      </c>
      <c r="E8" t="s">
        <v>144</v>
      </c>
      <c r="F8" t="s">
        <v>141</v>
      </c>
      <c r="G8" t="s">
        <v>131</v>
      </c>
      <c r="H8">
        <v>215</v>
      </c>
    </row>
    <row r="9" spans="1:8" x14ac:dyDescent="0.35">
      <c r="A9" s="23">
        <v>2</v>
      </c>
      <c r="B9" s="19">
        <v>0</v>
      </c>
      <c r="C9" s="19">
        <v>1</v>
      </c>
      <c r="D9" s="19">
        <v>1</v>
      </c>
      <c r="E9" t="s">
        <v>144</v>
      </c>
      <c r="F9" t="s">
        <v>247</v>
      </c>
      <c r="G9" t="s">
        <v>131</v>
      </c>
      <c r="H9">
        <v>6</v>
      </c>
    </row>
    <row r="10" spans="1:8" x14ac:dyDescent="0.35">
      <c r="A10" s="23">
        <v>2</v>
      </c>
      <c r="B10" s="19">
        <v>0</v>
      </c>
      <c r="C10" s="19">
        <v>1</v>
      </c>
      <c r="D10" s="19">
        <v>1</v>
      </c>
      <c r="E10" t="s">
        <v>144</v>
      </c>
      <c r="F10" t="s">
        <v>243</v>
      </c>
      <c r="G10" t="s">
        <v>131</v>
      </c>
      <c r="H10">
        <v>1</v>
      </c>
    </row>
    <row r="11" spans="1:8" x14ac:dyDescent="0.35">
      <c r="A11" s="23">
        <v>2</v>
      </c>
      <c r="B11" s="19">
        <v>0</v>
      </c>
      <c r="C11" s="19">
        <v>1</v>
      </c>
      <c r="D11" s="19">
        <v>1</v>
      </c>
      <c r="E11" t="s">
        <v>140</v>
      </c>
      <c r="F11" t="s">
        <v>141</v>
      </c>
      <c r="G11" t="s">
        <v>131</v>
      </c>
      <c r="H11">
        <v>222</v>
      </c>
    </row>
    <row r="12" spans="1:8" x14ac:dyDescent="0.35">
      <c r="A12" s="23">
        <v>2</v>
      </c>
      <c r="B12" s="19">
        <v>0</v>
      </c>
      <c r="C12" s="19">
        <v>1</v>
      </c>
      <c r="D12" s="19">
        <v>1</v>
      </c>
      <c r="E12" t="s">
        <v>142</v>
      </c>
      <c r="F12" s="5" t="s">
        <v>185</v>
      </c>
      <c r="G12" t="s">
        <v>131</v>
      </c>
      <c r="H12">
        <v>222</v>
      </c>
    </row>
    <row r="13" spans="1:8" x14ac:dyDescent="0.35">
      <c r="A13" s="23">
        <v>2</v>
      </c>
      <c r="B13" s="19">
        <v>0</v>
      </c>
      <c r="C13" s="19">
        <v>1</v>
      </c>
      <c r="D13" s="19">
        <v>1</v>
      </c>
      <c r="E13" t="s">
        <v>145</v>
      </c>
      <c r="F13" t="s">
        <v>146</v>
      </c>
      <c r="G13" t="s">
        <v>131</v>
      </c>
      <c r="H13">
        <v>78</v>
      </c>
    </row>
    <row r="14" spans="1:8" x14ac:dyDescent="0.35">
      <c r="A14" s="23">
        <v>2</v>
      </c>
      <c r="B14" s="19">
        <v>0</v>
      </c>
      <c r="C14" s="19">
        <v>1</v>
      </c>
      <c r="D14" s="19">
        <v>1</v>
      </c>
      <c r="E14" t="s">
        <v>145</v>
      </c>
      <c r="F14" t="s">
        <v>147</v>
      </c>
      <c r="G14" t="s">
        <v>131</v>
      </c>
      <c r="H14">
        <v>143</v>
      </c>
    </row>
    <row r="15" spans="1:8" x14ac:dyDescent="0.35">
      <c r="A15" s="23">
        <v>2</v>
      </c>
      <c r="B15" s="19">
        <v>0</v>
      </c>
      <c r="C15" s="19">
        <v>1</v>
      </c>
      <c r="D15" s="19">
        <v>1</v>
      </c>
      <c r="E15" t="s">
        <v>145</v>
      </c>
      <c r="F15" t="s">
        <v>141</v>
      </c>
      <c r="G15" t="s">
        <v>131</v>
      </c>
      <c r="H15">
        <v>1</v>
      </c>
    </row>
    <row r="16" spans="1:8" x14ac:dyDescent="0.35">
      <c r="A16" s="23">
        <v>2</v>
      </c>
      <c r="B16" s="19">
        <v>0</v>
      </c>
      <c r="C16" s="19">
        <v>1</v>
      </c>
      <c r="D16" s="2">
        <v>0</v>
      </c>
      <c r="E16" t="s">
        <v>180</v>
      </c>
      <c r="F16" s="35" t="s">
        <v>186</v>
      </c>
      <c r="G16" t="s">
        <v>179</v>
      </c>
    </row>
    <row r="17" spans="1:8" x14ac:dyDescent="0.35">
      <c r="A17" s="23">
        <v>2</v>
      </c>
      <c r="B17" s="19">
        <v>0</v>
      </c>
      <c r="C17" s="19">
        <v>1</v>
      </c>
      <c r="D17" s="2">
        <v>0</v>
      </c>
      <c r="E17" t="s">
        <v>182</v>
      </c>
      <c r="F17" s="35" t="s">
        <v>187</v>
      </c>
      <c r="G17" t="s">
        <v>179</v>
      </c>
    </row>
    <row r="18" spans="1:8" x14ac:dyDescent="0.35">
      <c r="A18" s="23">
        <v>2</v>
      </c>
      <c r="B18" s="19">
        <v>0</v>
      </c>
      <c r="C18" s="19">
        <v>1</v>
      </c>
      <c r="D18" s="2">
        <v>0</v>
      </c>
      <c r="E18" t="s">
        <v>180</v>
      </c>
      <c r="F18" s="35" t="s">
        <v>188</v>
      </c>
      <c r="G18" t="s">
        <v>179</v>
      </c>
    </row>
    <row r="19" spans="1:8" x14ac:dyDescent="0.35">
      <c r="A19" s="23">
        <v>2</v>
      </c>
      <c r="B19" s="19">
        <v>0</v>
      </c>
      <c r="C19" s="19">
        <v>1</v>
      </c>
      <c r="D19" s="2">
        <v>0</v>
      </c>
      <c r="E19" t="s">
        <v>182</v>
      </c>
      <c r="F19" s="35" t="s">
        <v>189</v>
      </c>
      <c r="G19" t="s">
        <v>179</v>
      </c>
    </row>
    <row r="20" spans="1:8" x14ac:dyDescent="0.35">
      <c r="A20" s="23">
        <v>2</v>
      </c>
      <c r="B20" s="19">
        <v>0</v>
      </c>
      <c r="C20" s="19">
        <v>1</v>
      </c>
      <c r="D20" s="2">
        <v>0</v>
      </c>
      <c r="E20" t="s">
        <v>178</v>
      </c>
      <c r="F20" s="35" t="s">
        <v>52</v>
      </c>
      <c r="G20" t="s">
        <v>179</v>
      </c>
    </row>
    <row r="21" spans="1:8" x14ac:dyDescent="0.35">
      <c r="A21" s="23">
        <v>2</v>
      </c>
      <c r="B21" s="19">
        <v>0</v>
      </c>
      <c r="C21" s="19">
        <v>1</v>
      </c>
      <c r="D21" s="19">
        <v>1</v>
      </c>
      <c r="E21" t="s">
        <v>176</v>
      </c>
      <c r="F21" s="5" t="s">
        <v>185</v>
      </c>
      <c r="G21" t="s">
        <v>131</v>
      </c>
      <c r="H21">
        <v>438</v>
      </c>
    </row>
    <row r="22" spans="1:8" x14ac:dyDescent="0.35">
      <c r="A22" s="23">
        <v>2</v>
      </c>
      <c r="B22" s="19">
        <v>0</v>
      </c>
      <c r="C22" s="19">
        <v>1</v>
      </c>
      <c r="D22" s="19">
        <v>1</v>
      </c>
      <c r="E22" t="s">
        <v>190</v>
      </c>
      <c r="F22" t="s">
        <v>32</v>
      </c>
      <c r="G22" t="s">
        <v>131</v>
      </c>
      <c r="H22">
        <v>47</v>
      </c>
    </row>
    <row r="23" spans="1:8" x14ac:dyDescent="0.35">
      <c r="A23" s="23">
        <v>2</v>
      </c>
      <c r="B23" s="19">
        <v>0</v>
      </c>
      <c r="C23" s="19">
        <v>1</v>
      </c>
      <c r="D23" s="19">
        <v>1</v>
      </c>
      <c r="E23" t="s">
        <v>190</v>
      </c>
      <c r="F23" t="s">
        <v>191</v>
      </c>
      <c r="G23" t="s">
        <v>131</v>
      </c>
      <c r="H23">
        <v>391</v>
      </c>
    </row>
    <row r="24" spans="1:8" x14ac:dyDescent="0.35">
      <c r="A24" s="23">
        <v>2</v>
      </c>
      <c r="B24" s="19">
        <v>0</v>
      </c>
      <c r="C24" s="19">
        <v>1</v>
      </c>
      <c r="D24" s="19">
        <v>1</v>
      </c>
      <c r="E24" t="s">
        <v>148</v>
      </c>
      <c r="F24" t="s">
        <v>150</v>
      </c>
      <c r="G24" t="s">
        <v>131</v>
      </c>
      <c r="H24">
        <v>222</v>
      </c>
    </row>
    <row r="25" spans="1:8" x14ac:dyDescent="0.35">
      <c r="A25" s="23">
        <v>2</v>
      </c>
      <c r="B25" s="2">
        <v>0</v>
      </c>
      <c r="C25" s="2">
        <v>1</v>
      </c>
      <c r="D25" s="2">
        <v>1</v>
      </c>
      <c r="E25" t="s">
        <v>172</v>
      </c>
      <c r="F25" t="s">
        <v>193</v>
      </c>
      <c r="G25" t="s">
        <v>131</v>
      </c>
      <c r="H25">
        <v>246</v>
      </c>
    </row>
    <row r="26" spans="1:8" x14ac:dyDescent="0.35">
      <c r="A26" s="23">
        <v>2</v>
      </c>
      <c r="B26" s="2">
        <v>0</v>
      </c>
      <c r="C26" s="2">
        <v>1</v>
      </c>
      <c r="D26" s="2">
        <v>1</v>
      </c>
      <c r="E26" t="s">
        <v>172</v>
      </c>
      <c r="F26" t="s">
        <v>194</v>
      </c>
      <c r="G26" t="s">
        <v>131</v>
      </c>
      <c r="H26">
        <v>2</v>
      </c>
    </row>
    <row r="27" spans="1:8" x14ac:dyDescent="0.35">
      <c r="A27" s="23">
        <v>2</v>
      </c>
      <c r="B27" s="2">
        <v>0</v>
      </c>
      <c r="C27" s="2">
        <v>1</v>
      </c>
      <c r="D27" s="2">
        <v>1</v>
      </c>
      <c r="E27" t="s">
        <v>172</v>
      </c>
      <c r="F27" t="s">
        <v>195</v>
      </c>
      <c r="G27" t="s">
        <v>131</v>
      </c>
      <c r="H27">
        <v>142</v>
      </c>
    </row>
    <row r="28" spans="1:8" x14ac:dyDescent="0.35">
      <c r="A28" s="23">
        <v>2</v>
      </c>
      <c r="B28" s="2">
        <v>0</v>
      </c>
      <c r="C28" s="2">
        <v>1</v>
      </c>
      <c r="D28" s="2">
        <v>1</v>
      </c>
      <c r="E28" t="s">
        <v>172</v>
      </c>
      <c r="F28" t="s">
        <v>174</v>
      </c>
      <c r="G28" t="s">
        <v>131</v>
      </c>
      <c r="H28">
        <v>112</v>
      </c>
    </row>
    <row r="29" spans="1:8" x14ac:dyDescent="0.35">
      <c r="A29" s="23">
        <v>2</v>
      </c>
      <c r="B29" s="2">
        <v>0</v>
      </c>
      <c r="C29" s="2">
        <v>1</v>
      </c>
      <c r="D29" s="2">
        <v>1</v>
      </c>
      <c r="E29" t="s">
        <v>172</v>
      </c>
      <c r="F29" t="s">
        <v>196</v>
      </c>
      <c r="G29" t="s">
        <v>131</v>
      </c>
      <c r="H29">
        <v>5</v>
      </c>
    </row>
    <row r="30" spans="1:8" x14ac:dyDescent="0.35">
      <c r="A30" s="23">
        <v>2</v>
      </c>
      <c r="B30" s="2">
        <v>0</v>
      </c>
      <c r="C30" s="2">
        <v>1</v>
      </c>
      <c r="D30" s="2">
        <v>1</v>
      </c>
      <c r="E30" t="s">
        <v>172</v>
      </c>
      <c r="F30" t="s">
        <v>930</v>
      </c>
      <c r="G30" t="s">
        <v>131</v>
      </c>
      <c r="H30">
        <v>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0261-799E-4B27-AE9B-0FFFB5BA1BA2}">
  <dimension ref="A1:H111"/>
  <sheetViews>
    <sheetView topLeftCell="A98" workbookViewId="0">
      <selection activeCell="J56" sqref="J56"/>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40.26953125" bestFit="1" customWidth="1"/>
    <col min="7" max="7" width="10.26953125" bestFit="1" customWidth="1"/>
    <col min="8" max="8" width="7.453125" bestFit="1"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3</v>
      </c>
      <c r="B2" s="19">
        <v>0</v>
      </c>
      <c r="C2" s="19">
        <v>1</v>
      </c>
      <c r="D2" s="19">
        <v>1</v>
      </c>
      <c r="E2" t="s">
        <v>129</v>
      </c>
      <c r="F2" t="s">
        <v>130</v>
      </c>
      <c r="G2" t="s">
        <v>131</v>
      </c>
      <c r="H2">
        <v>38</v>
      </c>
    </row>
    <row r="3" spans="1:8" x14ac:dyDescent="0.35">
      <c r="A3" s="23">
        <v>3</v>
      </c>
      <c r="B3" s="19">
        <v>0</v>
      </c>
      <c r="C3" s="19">
        <v>1</v>
      </c>
      <c r="D3" s="19">
        <v>1</v>
      </c>
      <c r="E3" t="s">
        <v>129</v>
      </c>
      <c r="F3" t="s">
        <v>132</v>
      </c>
      <c r="G3" t="s">
        <v>131</v>
      </c>
      <c r="H3">
        <v>16</v>
      </c>
    </row>
    <row r="4" spans="1:8" x14ac:dyDescent="0.35">
      <c r="A4" s="23">
        <v>3</v>
      </c>
      <c r="B4" s="19">
        <v>0</v>
      </c>
      <c r="C4" s="19">
        <v>1</v>
      </c>
      <c r="D4" s="19">
        <v>1</v>
      </c>
      <c r="E4" t="s">
        <v>129</v>
      </c>
      <c r="F4" t="s">
        <v>133</v>
      </c>
      <c r="G4" t="s">
        <v>131</v>
      </c>
      <c r="H4">
        <v>26</v>
      </c>
    </row>
    <row r="5" spans="1:8" x14ac:dyDescent="0.35">
      <c r="A5" s="23">
        <v>3</v>
      </c>
      <c r="B5" s="19">
        <v>0</v>
      </c>
      <c r="C5" s="19">
        <v>1</v>
      </c>
      <c r="D5" s="19">
        <v>1</v>
      </c>
      <c r="E5" t="s">
        <v>129</v>
      </c>
      <c r="F5" t="s">
        <v>134</v>
      </c>
      <c r="G5" t="s">
        <v>131</v>
      </c>
      <c r="H5" s="34">
        <v>22</v>
      </c>
    </row>
    <row r="6" spans="1:8" x14ac:dyDescent="0.35">
      <c r="A6" s="23">
        <v>3</v>
      </c>
      <c r="B6" s="19">
        <v>0</v>
      </c>
      <c r="C6" s="19">
        <v>1</v>
      </c>
      <c r="D6" s="19">
        <v>1</v>
      </c>
      <c r="E6" t="s">
        <v>129</v>
      </c>
      <c r="F6" t="s">
        <v>135</v>
      </c>
      <c r="G6" t="s">
        <v>131</v>
      </c>
      <c r="H6" s="34">
        <v>6</v>
      </c>
    </row>
    <row r="7" spans="1:8" x14ac:dyDescent="0.35">
      <c r="A7" s="23">
        <v>3</v>
      </c>
      <c r="B7" s="19">
        <v>0</v>
      </c>
      <c r="C7" s="19">
        <v>1</v>
      </c>
      <c r="D7" s="19">
        <v>1</v>
      </c>
      <c r="E7" t="s">
        <v>129</v>
      </c>
      <c r="F7" t="s">
        <v>136</v>
      </c>
      <c r="G7" t="s">
        <v>131</v>
      </c>
      <c r="H7" s="34">
        <v>3</v>
      </c>
    </row>
    <row r="8" spans="1:8" x14ac:dyDescent="0.35">
      <c r="A8" s="23">
        <v>3</v>
      </c>
      <c r="B8" s="19">
        <v>0</v>
      </c>
      <c r="C8" s="19">
        <v>1</v>
      </c>
      <c r="D8" s="19">
        <v>1</v>
      </c>
      <c r="E8" t="s">
        <v>129</v>
      </c>
      <c r="F8" t="s">
        <v>137</v>
      </c>
      <c r="G8" t="s">
        <v>131</v>
      </c>
      <c r="H8" s="34">
        <v>1</v>
      </c>
    </row>
    <row r="9" spans="1:8" x14ac:dyDescent="0.35">
      <c r="A9" s="23">
        <v>3</v>
      </c>
      <c r="B9" s="19">
        <v>0</v>
      </c>
      <c r="C9" s="19">
        <v>1</v>
      </c>
      <c r="D9" s="19">
        <v>1</v>
      </c>
      <c r="E9" t="s">
        <v>129</v>
      </c>
      <c r="F9" t="s">
        <v>138</v>
      </c>
      <c r="G9" t="s">
        <v>131</v>
      </c>
      <c r="H9" s="34">
        <v>1</v>
      </c>
    </row>
    <row r="10" spans="1:8" x14ac:dyDescent="0.35">
      <c r="A10" s="23">
        <v>3</v>
      </c>
      <c r="B10" s="19">
        <v>0</v>
      </c>
      <c r="C10" s="19">
        <v>1</v>
      </c>
      <c r="D10" s="19">
        <v>1</v>
      </c>
      <c r="E10" t="s">
        <v>151</v>
      </c>
      <c r="F10" t="s">
        <v>197</v>
      </c>
      <c r="G10" t="s">
        <v>131</v>
      </c>
      <c r="H10">
        <v>29</v>
      </c>
    </row>
    <row r="11" spans="1:8" x14ac:dyDescent="0.35">
      <c r="A11" s="23">
        <v>3</v>
      </c>
      <c r="B11" s="19">
        <v>0</v>
      </c>
      <c r="C11" s="19">
        <v>1</v>
      </c>
      <c r="D11" s="19">
        <v>1</v>
      </c>
      <c r="E11" t="s">
        <v>151</v>
      </c>
      <c r="F11" t="s">
        <v>1214</v>
      </c>
      <c r="G11" t="s">
        <v>131</v>
      </c>
      <c r="H11">
        <v>13</v>
      </c>
    </row>
    <row r="12" spans="1:8" x14ac:dyDescent="0.35">
      <c r="A12" s="23">
        <v>3</v>
      </c>
      <c r="B12" s="19">
        <v>0</v>
      </c>
      <c r="C12" s="19">
        <v>1</v>
      </c>
      <c r="D12" s="19">
        <v>1</v>
      </c>
      <c r="E12" t="s">
        <v>151</v>
      </c>
      <c r="F12" t="s">
        <v>198</v>
      </c>
      <c r="G12" t="s">
        <v>131</v>
      </c>
      <c r="H12">
        <v>8</v>
      </c>
    </row>
    <row r="13" spans="1:8" x14ac:dyDescent="0.35">
      <c r="A13" s="23">
        <v>3</v>
      </c>
      <c r="B13" s="19">
        <v>0</v>
      </c>
      <c r="C13" s="19">
        <v>1</v>
      </c>
      <c r="D13" s="19">
        <v>1</v>
      </c>
      <c r="E13" t="s">
        <v>151</v>
      </c>
      <c r="F13" t="s">
        <v>201</v>
      </c>
      <c r="G13" t="s">
        <v>131</v>
      </c>
      <c r="H13">
        <v>5</v>
      </c>
    </row>
    <row r="14" spans="1:8" x14ac:dyDescent="0.35">
      <c r="A14" s="23">
        <v>3</v>
      </c>
      <c r="B14" s="19">
        <v>0</v>
      </c>
      <c r="C14" s="19">
        <v>1</v>
      </c>
      <c r="D14" s="19">
        <v>1</v>
      </c>
      <c r="E14" t="s">
        <v>151</v>
      </c>
      <c r="F14" t="s">
        <v>202</v>
      </c>
      <c r="G14" t="s">
        <v>131</v>
      </c>
      <c r="H14">
        <v>4</v>
      </c>
    </row>
    <row r="15" spans="1:8" x14ac:dyDescent="0.35">
      <c r="A15" s="23">
        <v>3</v>
      </c>
      <c r="B15" s="19">
        <v>0</v>
      </c>
      <c r="C15" s="19">
        <v>1</v>
      </c>
      <c r="D15" s="19">
        <v>1</v>
      </c>
      <c r="E15" t="s">
        <v>151</v>
      </c>
      <c r="F15" t="s">
        <v>199</v>
      </c>
      <c r="G15" t="s">
        <v>131</v>
      </c>
      <c r="H15">
        <v>4</v>
      </c>
    </row>
    <row r="16" spans="1:8" x14ac:dyDescent="0.35">
      <c r="A16" s="23">
        <v>3</v>
      </c>
      <c r="B16" s="19">
        <v>0</v>
      </c>
      <c r="C16" s="19">
        <v>1</v>
      </c>
      <c r="D16" s="19">
        <v>1</v>
      </c>
      <c r="E16" t="s">
        <v>151</v>
      </c>
      <c r="F16" t="s">
        <v>1220</v>
      </c>
      <c r="G16" t="s">
        <v>131</v>
      </c>
      <c r="H16">
        <v>3</v>
      </c>
    </row>
    <row r="17" spans="1:8" x14ac:dyDescent="0.35">
      <c r="A17" s="23">
        <v>3</v>
      </c>
      <c r="B17" s="19">
        <v>0</v>
      </c>
      <c r="C17" s="19">
        <v>1</v>
      </c>
      <c r="D17" s="19">
        <v>1</v>
      </c>
      <c r="E17" t="s">
        <v>151</v>
      </c>
      <c r="F17" t="s">
        <v>206</v>
      </c>
      <c r="G17" t="s">
        <v>131</v>
      </c>
      <c r="H17">
        <v>3</v>
      </c>
    </row>
    <row r="18" spans="1:8" x14ac:dyDescent="0.35">
      <c r="A18" s="23">
        <v>3</v>
      </c>
      <c r="B18" s="19">
        <v>0</v>
      </c>
      <c r="C18" s="19">
        <v>1</v>
      </c>
      <c r="D18" s="19">
        <v>1</v>
      </c>
      <c r="E18" t="s">
        <v>151</v>
      </c>
      <c r="F18" t="s">
        <v>203</v>
      </c>
      <c r="G18" t="s">
        <v>131</v>
      </c>
      <c r="H18">
        <v>2</v>
      </c>
    </row>
    <row r="19" spans="1:8" x14ac:dyDescent="0.35">
      <c r="A19" s="23">
        <v>3</v>
      </c>
      <c r="B19" s="19">
        <v>0</v>
      </c>
      <c r="C19" s="19">
        <v>1</v>
      </c>
      <c r="D19" s="19">
        <v>1</v>
      </c>
      <c r="E19" t="s">
        <v>151</v>
      </c>
      <c r="F19" t="s">
        <v>205</v>
      </c>
      <c r="G19" t="s">
        <v>131</v>
      </c>
      <c r="H19">
        <v>2</v>
      </c>
    </row>
    <row r="20" spans="1:8" x14ac:dyDescent="0.35">
      <c r="A20" s="23">
        <v>3</v>
      </c>
      <c r="B20" s="19">
        <v>0</v>
      </c>
      <c r="C20" s="19">
        <v>1</v>
      </c>
      <c r="D20" s="19">
        <v>1</v>
      </c>
      <c r="E20" t="s">
        <v>151</v>
      </c>
      <c r="F20" t="s">
        <v>212</v>
      </c>
      <c r="G20" t="s">
        <v>131</v>
      </c>
      <c r="H20">
        <v>2</v>
      </c>
    </row>
    <row r="21" spans="1:8" x14ac:dyDescent="0.35">
      <c r="A21" s="23">
        <v>3</v>
      </c>
      <c r="B21" s="19">
        <v>0</v>
      </c>
      <c r="C21" s="19">
        <v>1</v>
      </c>
      <c r="D21" s="19">
        <v>1</v>
      </c>
      <c r="E21" t="s">
        <v>151</v>
      </c>
      <c r="F21" t="s">
        <v>222</v>
      </c>
      <c r="G21" t="s">
        <v>131</v>
      </c>
      <c r="H21">
        <v>2</v>
      </c>
    </row>
    <row r="22" spans="1:8" x14ac:dyDescent="0.35">
      <c r="A22" s="23">
        <v>3</v>
      </c>
      <c r="B22" s="19">
        <v>0</v>
      </c>
      <c r="C22" s="19">
        <v>1</v>
      </c>
      <c r="D22" s="19">
        <v>1</v>
      </c>
      <c r="E22" t="s">
        <v>151</v>
      </c>
      <c r="F22" t="s">
        <v>209</v>
      </c>
      <c r="G22" t="s">
        <v>131</v>
      </c>
      <c r="H22">
        <v>2</v>
      </c>
    </row>
    <row r="23" spans="1:8" x14ac:dyDescent="0.35">
      <c r="A23" s="23">
        <v>3</v>
      </c>
      <c r="B23" s="19">
        <v>0</v>
      </c>
      <c r="C23" s="19">
        <v>1</v>
      </c>
      <c r="D23" s="19">
        <v>1</v>
      </c>
      <c r="E23" t="s">
        <v>151</v>
      </c>
      <c r="F23" t="s">
        <v>211</v>
      </c>
      <c r="G23" t="s">
        <v>131</v>
      </c>
      <c r="H23">
        <v>2</v>
      </c>
    </row>
    <row r="24" spans="1:8" x14ac:dyDescent="0.35">
      <c r="A24" s="23">
        <v>3</v>
      </c>
      <c r="B24" s="19">
        <v>0</v>
      </c>
      <c r="C24" s="19">
        <v>1</v>
      </c>
      <c r="D24" s="19">
        <v>1</v>
      </c>
      <c r="E24" t="s">
        <v>151</v>
      </c>
      <c r="F24" t="s">
        <v>208</v>
      </c>
      <c r="G24" t="s">
        <v>131</v>
      </c>
      <c r="H24">
        <v>2</v>
      </c>
    </row>
    <row r="25" spans="1:8" x14ac:dyDescent="0.35">
      <c r="A25" s="23">
        <v>3</v>
      </c>
      <c r="B25" s="19">
        <v>0</v>
      </c>
      <c r="C25" s="19">
        <v>1</v>
      </c>
      <c r="D25" s="19">
        <v>1</v>
      </c>
      <c r="E25" t="s">
        <v>151</v>
      </c>
      <c r="F25" t="s">
        <v>210</v>
      </c>
      <c r="G25" t="s">
        <v>131</v>
      </c>
      <c r="H25">
        <v>2</v>
      </c>
    </row>
    <row r="26" spans="1:8" x14ac:dyDescent="0.35">
      <c r="A26" s="23">
        <v>3</v>
      </c>
      <c r="B26" s="19">
        <v>0</v>
      </c>
      <c r="C26" s="19">
        <v>1</v>
      </c>
      <c r="D26" s="19">
        <v>1</v>
      </c>
      <c r="E26" t="s">
        <v>151</v>
      </c>
      <c r="F26" t="s">
        <v>374</v>
      </c>
      <c r="G26" t="s">
        <v>131</v>
      </c>
      <c r="H26">
        <v>1</v>
      </c>
    </row>
    <row r="27" spans="1:8" x14ac:dyDescent="0.35">
      <c r="A27" s="23">
        <v>3</v>
      </c>
      <c r="B27" s="19">
        <v>0</v>
      </c>
      <c r="C27" s="19">
        <v>1</v>
      </c>
      <c r="D27" s="19">
        <v>1</v>
      </c>
      <c r="E27" t="s">
        <v>151</v>
      </c>
      <c r="F27" t="s">
        <v>228</v>
      </c>
      <c r="G27" t="s">
        <v>131</v>
      </c>
      <c r="H27">
        <v>1</v>
      </c>
    </row>
    <row r="28" spans="1:8" x14ac:dyDescent="0.35">
      <c r="A28" s="23">
        <v>3</v>
      </c>
      <c r="B28" s="19">
        <v>0</v>
      </c>
      <c r="C28" s="19">
        <v>1</v>
      </c>
      <c r="D28" s="19">
        <v>1</v>
      </c>
      <c r="E28" t="s">
        <v>151</v>
      </c>
      <c r="F28" t="s">
        <v>229</v>
      </c>
      <c r="G28" t="s">
        <v>131</v>
      </c>
      <c r="H28">
        <v>1</v>
      </c>
    </row>
    <row r="29" spans="1:8" x14ac:dyDescent="0.35">
      <c r="A29" s="23">
        <v>3</v>
      </c>
      <c r="B29" s="19">
        <v>0</v>
      </c>
      <c r="C29" s="19">
        <v>1</v>
      </c>
      <c r="D29" s="19">
        <v>1</v>
      </c>
      <c r="E29" t="s">
        <v>151</v>
      </c>
      <c r="F29" t="s">
        <v>226</v>
      </c>
      <c r="G29" t="s">
        <v>131</v>
      </c>
      <c r="H29">
        <v>1</v>
      </c>
    </row>
    <row r="30" spans="1:8" x14ac:dyDescent="0.35">
      <c r="A30" s="23">
        <v>3</v>
      </c>
      <c r="B30" s="19">
        <v>0</v>
      </c>
      <c r="C30" s="19">
        <v>1</v>
      </c>
      <c r="D30" s="19">
        <v>1</v>
      </c>
      <c r="E30" t="s">
        <v>151</v>
      </c>
      <c r="F30" t="s">
        <v>1215</v>
      </c>
      <c r="G30" t="s">
        <v>131</v>
      </c>
      <c r="H30">
        <v>1</v>
      </c>
    </row>
    <row r="31" spans="1:8" x14ac:dyDescent="0.35">
      <c r="A31" s="23">
        <v>3</v>
      </c>
      <c r="B31" s="19">
        <v>0</v>
      </c>
      <c r="C31" s="19">
        <v>1</v>
      </c>
      <c r="D31" s="19">
        <v>1</v>
      </c>
      <c r="E31" t="s">
        <v>151</v>
      </c>
      <c r="F31" t="s">
        <v>225</v>
      </c>
      <c r="G31" t="s">
        <v>131</v>
      </c>
      <c r="H31">
        <v>1</v>
      </c>
    </row>
    <row r="32" spans="1:8" x14ac:dyDescent="0.35">
      <c r="A32" s="23">
        <v>3</v>
      </c>
      <c r="B32" s="19">
        <v>0</v>
      </c>
      <c r="C32" s="19">
        <v>1</v>
      </c>
      <c r="D32" s="19">
        <v>1</v>
      </c>
      <c r="E32" t="s">
        <v>151</v>
      </c>
      <c r="F32" t="s">
        <v>1221</v>
      </c>
      <c r="G32" t="s">
        <v>131</v>
      </c>
      <c r="H32">
        <v>1</v>
      </c>
    </row>
    <row r="33" spans="1:8" x14ac:dyDescent="0.35">
      <c r="A33" s="23">
        <v>3</v>
      </c>
      <c r="B33" s="19">
        <v>0</v>
      </c>
      <c r="C33" s="19">
        <v>1</v>
      </c>
      <c r="D33" s="19">
        <v>1</v>
      </c>
      <c r="E33" t="s">
        <v>151</v>
      </c>
      <c r="F33" t="s">
        <v>216</v>
      </c>
      <c r="G33" t="s">
        <v>131</v>
      </c>
      <c r="H33">
        <v>1</v>
      </c>
    </row>
    <row r="34" spans="1:8" x14ac:dyDescent="0.35">
      <c r="A34" s="23">
        <v>3</v>
      </c>
      <c r="B34" s="19">
        <v>0</v>
      </c>
      <c r="C34" s="19">
        <v>1</v>
      </c>
      <c r="D34" s="19">
        <v>1</v>
      </c>
      <c r="E34" t="s">
        <v>151</v>
      </c>
      <c r="F34" t="s">
        <v>213</v>
      </c>
      <c r="G34" t="s">
        <v>131</v>
      </c>
      <c r="H34">
        <v>1</v>
      </c>
    </row>
    <row r="35" spans="1:8" x14ac:dyDescent="0.35">
      <c r="A35" s="23">
        <v>3</v>
      </c>
      <c r="B35" s="19">
        <v>0</v>
      </c>
      <c r="C35" s="19">
        <v>1</v>
      </c>
      <c r="D35" s="19">
        <v>1</v>
      </c>
      <c r="E35" t="s">
        <v>151</v>
      </c>
      <c r="F35" t="s">
        <v>219</v>
      </c>
      <c r="G35" t="s">
        <v>131</v>
      </c>
      <c r="H35">
        <v>1</v>
      </c>
    </row>
    <row r="36" spans="1:8" x14ac:dyDescent="0.35">
      <c r="A36" s="23">
        <v>3</v>
      </c>
      <c r="B36" s="19">
        <v>0</v>
      </c>
      <c r="C36" s="19">
        <v>1</v>
      </c>
      <c r="D36" s="19">
        <v>1</v>
      </c>
      <c r="E36" t="s">
        <v>151</v>
      </c>
      <c r="F36" t="s">
        <v>223</v>
      </c>
      <c r="G36" t="s">
        <v>131</v>
      </c>
      <c r="H36">
        <v>1</v>
      </c>
    </row>
    <row r="37" spans="1:8" x14ac:dyDescent="0.35">
      <c r="A37" s="23">
        <v>3</v>
      </c>
      <c r="B37" s="19">
        <v>0</v>
      </c>
      <c r="C37" s="19">
        <v>1</v>
      </c>
      <c r="D37" s="19">
        <v>1</v>
      </c>
      <c r="E37" t="s">
        <v>151</v>
      </c>
      <c r="F37" t="s">
        <v>218</v>
      </c>
      <c r="G37" t="s">
        <v>131</v>
      </c>
      <c r="H37">
        <v>1</v>
      </c>
    </row>
    <row r="38" spans="1:8" x14ac:dyDescent="0.35">
      <c r="A38" s="23">
        <v>3</v>
      </c>
      <c r="B38" s="19">
        <v>0</v>
      </c>
      <c r="C38" s="19">
        <v>1</v>
      </c>
      <c r="D38" s="19">
        <v>1</v>
      </c>
      <c r="E38" t="s">
        <v>151</v>
      </c>
      <c r="F38" t="s">
        <v>215</v>
      </c>
      <c r="G38" t="s">
        <v>131</v>
      </c>
      <c r="H38">
        <v>1</v>
      </c>
    </row>
    <row r="39" spans="1:8" x14ac:dyDescent="0.35">
      <c r="A39" s="23">
        <v>3</v>
      </c>
      <c r="B39" s="19">
        <v>0</v>
      </c>
      <c r="C39" s="19">
        <v>1</v>
      </c>
      <c r="D39" s="19">
        <v>1</v>
      </c>
      <c r="E39" t="s">
        <v>151</v>
      </c>
      <c r="F39" t="s">
        <v>1216</v>
      </c>
      <c r="G39" t="s">
        <v>131</v>
      </c>
      <c r="H39">
        <v>1</v>
      </c>
    </row>
    <row r="40" spans="1:8" x14ac:dyDescent="0.35">
      <c r="A40" s="23">
        <v>3</v>
      </c>
      <c r="B40" s="19">
        <v>0</v>
      </c>
      <c r="C40" s="19">
        <v>1</v>
      </c>
      <c r="D40" s="19">
        <v>1</v>
      </c>
      <c r="E40" t="s">
        <v>151</v>
      </c>
      <c r="F40" t="s">
        <v>1222</v>
      </c>
      <c r="G40" t="s">
        <v>131</v>
      </c>
      <c r="H40">
        <v>1</v>
      </c>
    </row>
    <row r="41" spans="1:8" x14ac:dyDescent="0.35">
      <c r="A41" s="23">
        <v>3</v>
      </c>
      <c r="B41" s="19">
        <v>0</v>
      </c>
      <c r="C41" s="19">
        <v>1</v>
      </c>
      <c r="D41" s="19">
        <v>1</v>
      </c>
      <c r="E41" t="s">
        <v>151</v>
      </c>
      <c r="F41" t="s">
        <v>214</v>
      </c>
      <c r="G41" t="s">
        <v>131</v>
      </c>
      <c r="H41">
        <v>1</v>
      </c>
    </row>
    <row r="42" spans="1:8" x14ac:dyDescent="0.35">
      <c r="A42" s="23">
        <v>3</v>
      </c>
      <c r="B42" s="19">
        <v>0</v>
      </c>
      <c r="C42" s="19">
        <v>1</v>
      </c>
      <c r="D42" s="19">
        <v>1</v>
      </c>
      <c r="E42" t="s">
        <v>151</v>
      </c>
      <c r="F42" t="s">
        <v>224</v>
      </c>
      <c r="G42" t="s">
        <v>131</v>
      </c>
      <c r="H42">
        <v>1</v>
      </c>
    </row>
    <row r="43" spans="1:8" x14ac:dyDescent="0.35">
      <c r="A43" s="23">
        <v>3</v>
      </c>
      <c r="B43" s="19">
        <v>0</v>
      </c>
      <c r="C43" s="19">
        <v>1</v>
      </c>
      <c r="D43" s="19">
        <v>1</v>
      </c>
      <c r="E43" t="s">
        <v>151</v>
      </c>
      <c r="F43" t="s">
        <v>1197</v>
      </c>
      <c r="G43" t="s">
        <v>131</v>
      </c>
      <c r="H43">
        <v>1</v>
      </c>
    </row>
    <row r="44" spans="1:8" x14ac:dyDescent="0.35">
      <c r="A44" s="23">
        <v>3</v>
      </c>
      <c r="B44" s="19">
        <v>0</v>
      </c>
      <c r="C44" s="19">
        <v>1</v>
      </c>
      <c r="D44" s="19">
        <v>1</v>
      </c>
      <c r="E44" t="s">
        <v>151</v>
      </c>
      <c r="F44" t="s">
        <v>1223</v>
      </c>
      <c r="G44" t="s">
        <v>131</v>
      </c>
      <c r="H44">
        <v>1</v>
      </c>
    </row>
    <row r="45" spans="1:8" x14ac:dyDescent="0.35">
      <c r="A45" s="23">
        <v>3</v>
      </c>
      <c r="B45" s="19">
        <v>0</v>
      </c>
      <c r="C45" s="19">
        <v>1</v>
      </c>
      <c r="D45" s="19">
        <v>1</v>
      </c>
      <c r="E45" t="s">
        <v>151</v>
      </c>
      <c r="F45" t="s">
        <v>645</v>
      </c>
      <c r="G45" t="s">
        <v>131</v>
      </c>
      <c r="H45">
        <v>1</v>
      </c>
    </row>
    <row r="46" spans="1:8" x14ac:dyDescent="0.35">
      <c r="A46" s="23">
        <v>3</v>
      </c>
      <c r="B46" s="19">
        <v>0</v>
      </c>
      <c r="C46" s="19">
        <v>1</v>
      </c>
      <c r="D46" s="19">
        <v>1</v>
      </c>
      <c r="E46" t="s">
        <v>151</v>
      </c>
      <c r="F46" t="s">
        <v>1224</v>
      </c>
      <c r="G46" t="s">
        <v>131</v>
      </c>
      <c r="H46">
        <v>1</v>
      </c>
    </row>
    <row r="47" spans="1:8" x14ac:dyDescent="0.35">
      <c r="A47" s="23">
        <v>3</v>
      </c>
      <c r="B47" s="19">
        <v>0</v>
      </c>
      <c r="C47" s="19">
        <v>1</v>
      </c>
      <c r="D47" s="19">
        <v>1</v>
      </c>
      <c r="E47" t="s">
        <v>151</v>
      </c>
      <c r="F47" t="s">
        <v>217</v>
      </c>
      <c r="G47" t="s">
        <v>131</v>
      </c>
      <c r="H47">
        <v>1</v>
      </c>
    </row>
    <row r="48" spans="1:8" x14ac:dyDescent="0.35">
      <c r="A48" s="23">
        <v>3</v>
      </c>
      <c r="B48" s="19">
        <v>0</v>
      </c>
      <c r="C48" s="19">
        <v>1</v>
      </c>
      <c r="D48" s="19">
        <v>1</v>
      </c>
      <c r="E48" t="s">
        <v>151</v>
      </c>
      <c r="F48" t="s">
        <v>1225</v>
      </c>
      <c r="G48" t="s">
        <v>131</v>
      </c>
      <c r="H48">
        <v>1</v>
      </c>
    </row>
    <row r="49" spans="1:8" x14ac:dyDescent="0.35">
      <c r="A49" s="23">
        <v>3</v>
      </c>
      <c r="B49" s="19">
        <v>0</v>
      </c>
      <c r="C49" s="19">
        <v>1</v>
      </c>
      <c r="D49" s="19">
        <v>1</v>
      </c>
      <c r="E49" t="s">
        <v>151</v>
      </c>
      <c r="F49" t="s">
        <v>1226</v>
      </c>
      <c r="G49" t="s">
        <v>131</v>
      </c>
      <c r="H49">
        <v>1</v>
      </c>
    </row>
    <row r="50" spans="1:8" x14ac:dyDescent="0.35">
      <c r="A50" s="23">
        <v>3</v>
      </c>
      <c r="B50" s="19">
        <v>0</v>
      </c>
      <c r="C50" s="19">
        <v>1</v>
      </c>
      <c r="D50" s="19">
        <v>1</v>
      </c>
      <c r="E50" t="s">
        <v>151</v>
      </c>
      <c r="F50" t="s">
        <v>1190</v>
      </c>
      <c r="G50" t="s">
        <v>131</v>
      </c>
      <c r="H50">
        <v>1</v>
      </c>
    </row>
    <row r="51" spans="1:8" x14ac:dyDescent="0.35">
      <c r="A51" s="23">
        <v>3</v>
      </c>
      <c r="B51" s="19">
        <v>0</v>
      </c>
      <c r="C51" s="19">
        <v>1</v>
      </c>
      <c r="D51" s="19">
        <v>1</v>
      </c>
      <c r="E51" t="s">
        <v>151</v>
      </c>
      <c r="F51" t="s">
        <v>220</v>
      </c>
      <c r="G51" t="s">
        <v>131</v>
      </c>
      <c r="H51">
        <v>1</v>
      </c>
    </row>
    <row r="52" spans="1:8" x14ac:dyDescent="0.35">
      <c r="A52" s="23">
        <v>3</v>
      </c>
      <c r="B52" s="19">
        <v>0</v>
      </c>
      <c r="C52" s="19">
        <v>1</v>
      </c>
      <c r="D52" s="19">
        <v>1</v>
      </c>
      <c r="E52" t="s">
        <v>151</v>
      </c>
      <c r="F52" t="s">
        <v>1227</v>
      </c>
      <c r="G52" t="s">
        <v>131</v>
      </c>
      <c r="H52">
        <v>1</v>
      </c>
    </row>
    <row r="53" spans="1:8" x14ac:dyDescent="0.35">
      <c r="A53" s="23">
        <v>3</v>
      </c>
      <c r="B53" s="19">
        <v>0</v>
      </c>
      <c r="C53" s="19">
        <v>1</v>
      </c>
      <c r="D53" s="19">
        <v>1</v>
      </c>
      <c r="E53" t="s">
        <v>151</v>
      </c>
      <c r="F53" t="s">
        <v>1191</v>
      </c>
      <c r="G53" t="s">
        <v>131</v>
      </c>
      <c r="H53">
        <v>1</v>
      </c>
    </row>
    <row r="54" spans="1:8" x14ac:dyDescent="0.35">
      <c r="A54" s="23">
        <v>3</v>
      </c>
      <c r="B54" s="19">
        <v>0</v>
      </c>
      <c r="C54" s="19">
        <v>1</v>
      </c>
      <c r="D54" s="19">
        <v>1</v>
      </c>
      <c r="E54" t="s">
        <v>144</v>
      </c>
      <c r="F54" t="s">
        <v>192</v>
      </c>
      <c r="G54" t="s">
        <v>131</v>
      </c>
      <c r="H54">
        <v>113</v>
      </c>
    </row>
    <row r="55" spans="1:8" x14ac:dyDescent="0.35">
      <c r="A55" s="23">
        <v>3</v>
      </c>
      <c r="B55" s="19">
        <v>0</v>
      </c>
      <c r="C55" s="19">
        <v>1</v>
      </c>
      <c r="D55" s="19">
        <v>1</v>
      </c>
      <c r="E55" t="s">
        <v>140</v>
      </c>
      <c r="F55" t="s">
        <v>192</v>
      </c>
      <c r="G55" t="s">
        <v>131</v>
      </c>
      <c r="H55">
        <v>113</v>
      </c>
    </row>
    <row r="56" spans="1:8" x14ac:dyDescent="0.35">
      <c r="A56" s="23">
        <v>3</v>
      </c>
      <c r="B56" s="19">
        <v>0</v>
      </c>
      <c r="C56" s="19">
        <v>1</v>
      </c>
      <c r="D56" s="19">
        <v>1</v>
      </c>
      <c r="E56" t="s">
        <v>142</v>
      </c>
      <c r="F56" s="5" t="s">
        <v>185</v>
      </c>
      <c r="G56" t="s">
        <v>131</v>
      </c>
      <c r="H56">
        <v>113</v>
      </c>
    </row>
    <row r="57" spans="1:8" x14ac:dyDescent="0.35">
      <c r="A57" s="23">
        <v>3</v>
      </c>
      <c r="B57" s="19">
        <v>0</v>
      </c>
      <c r="C57" s="19">
        <v>1</v>
      </c>
      <c r="D57" s="19">
        <v>1</v>
      </c>
      <c r="E57" t="s">
        <v>145</v>
      </c>
      <c r="F57" t="s">
        <v>146</v>
      </c>
      <c r="G57" t="s">
        <v>131</v>
      </c>
      <c r="H57">
        <v>53</v>
      </c>
    </row>
    <row r="58" spans="1:8" x14ac:dyDescent="0.35">
      <c r="A58" s="23">
        <v>3</v>
      </c>
      <c r="B58" s="19">
        <v>0</v>
      </c>
      <c r="C58" s="19">
        <v>1</v>
      </c>
      <c r="D58" s="19">
        <v>1</v>
      </c>
      <c r="E58" t="s">
        <v>145</v>
      </c>
      <c r="F58" t="s">
        <v>147</v>
      </c>
      <c r="G58" t="s">
        <v>131</v>
      </c>
      <c r="H58">
        <v>60</v>
      </c>
    </row>
    <row r="59" spans="1:8" x14ac:dyDescent="0.35">
      <c r="A59" s="23">
        <v>3</v>
      </c>
      <c r="B59" s="19">
        <v>0</v>
      </c>
      <c r="C59" s="19">
        <v>1</v>
      </c>
      <c r="D59" s="19">
        <v>1</v>
      </c>
      <c r="E59" t="s">
        <v>148</v>
      </c>
      <c r="F59" t="s">
        <v>439</v>
      </c>
      <c r="G59" t="s">
        <v>131</v>
      </c>
      <c r="H59">
        <v>12</v>
      </c>
    </row>
    <row r="60" spans="1:8" x14ac:dyDescent="0.35">
      <c r="A60" s="23">
        <v>3</v>
      </c>
      <c r="B60" s="19">
        <v>0</v>
      </c>
      <c r="C60" s="19">
        <v>1</v>
      </c>
      <c r="D60" s="19">
        <v>1</v>
      </c>
      <c r="E60" t="s">
        <v>148</v>
      </c>
      <c r="F60" t="s">
        <v>440</v>
      </c>
      <c r="G60" t="s">
        <v>131</v>
      </c>
      <c r="H60">
        <v>12</v>
      </c>
    </row>
    <row r="61" spans="1:8" x14ac:dyDescent="0.35">
      <c r="A61" s="23">
        <v>3</v>
      </c>
      <c r="B61" s="19">
        <v>0</v>
      </c>
      <c r="C61" s="19">
        <v>1</v>
      </c>
      <c r="D61" s="19">
        <v>1</v>
      </c>
      <c r="E61" t="s">
        <v>148</v>
      </c>
      <c r="F61" t="s">
        <v>412</v>
      </c>
      <c r="G61" t="s">
        <v>131</v>
      </c>
      <c r="H61">
        <v>10</v>
      </c>
    </row>
    <row r="62" spans="1:8" x14ac:dyDescent="0.35">
      <c r="A62" s="23">
        <v>3</v>
      </c>
      <c r="B62" s="19">
        <v>0</v>
      </c>
      <c r="C62" s="19">
        <v>1</v>
      </c>
      <c r="D62" s="19">
        <v>1</v>
      </c>
      <c r="E62" t="s">
        <v>148</v>
      </c>
      <c r="F62" t="s">
        <v>231</v>
      </c>
      <c r="G62" t="s">
        <v>131</v>
      </c>
      <c r="H62">
        <v>10</v>
      </c>
    </row>
    <row r="63" spans="1:8" x14ac:dyDescent="0.35">
      <c r="A63" s="23">
        <v>3</v>
      </c>
      <c r="B63" s="19">
        <v>0</v>
      </c>
      <c r="C63" s="19">
        <v>1</v>
      </c>
      <c r="D63" s="19">
        <v>1</v>
      </c>
      <c r="E63" t="s">
        <v>148</v>
      </c>
      <c r="F63" t="s">
        <v>232</v>
      </c>
      <c r="G63" t="s">
        <v>131</v>
      </c>
      <c r="H63">
        <v>6</v>
      </c>
    </row>
    <row r="64" spans="1:8" x14ac:dyDescent="0.35">
      <c r="A64" s="23">
        <v>3</v>
      </c>
      <c r="B64" s="19">
        <v>0</v>
      </c>
      <c r="C64" s="19">
        <v>1</v>
      </c>
      <c r="D64" s="19">
        <v>1</v>
      </c>
      <c r="E64" t="s">
        <v>148</v>
      </c>
      <c r="F64" t="s">
        <v>233</v>
      </c>
      <c r="G64" t="s">
        <v>131</v>
      </c>
      <c r="H64">
        <v>6</v>
      </c>
    </row>
    <row r="65" spans="1:8" x14ac:dyDescent="0.35">
      <c r="A65" s="23">
        <v>3</v>
      </c>
      <c r="B65" s="19">
        <v>0</v>
      </c>
      <c r="C65" s="19">
        <v>1</v>
      </c>
      <c r="D65" s="19">
        <v>1</v>
      </c>
      <c r="E65" t="s">
        <v>148</v>
      </c>
      <c r="F65" t="s">
        <v>456</v>
      </c>
      <c r="G65" t="s">
        <v>131</v>
      </c>
      <c r="H65">
        <v>5</v>
      </c>
    </row>
    <row r="66" spans="1:8" x14ac:dyDescent="0.35">
      <c r="A66" s="23">
        <v>3</v>
      </c>
      <c r="B66" s="19">
        <v>0</v>
      </c>
      <c r="C66" s="19">
        <v>1</v>
      </c>
      <c r="D66" s="19">
        <v>1</v>
      </c>
      <c r="E66" t="s">
        <v>148</v>
      </c>
      <c r="F66" t="s">
        <v>450</v>
      </c>
      <c r="G66" t="s">
        <v>131</v>
      </c>
      <c r="H66">
        <v>4</v>
      </c>
    </row>
    <row r="67" spans="1:8" x14ac:dyDescent="0.35">
      <c r="A67" s="23">
        <v>3</v>
      </c>
      <c r="B67" s="19">
        <v>0</v>
      </c>
      <c r="C67" s="19">
        <v>1</v>
      </c>
      <c r="D67" s="19">
        <v>1</v>
      </c>
      <c r="E67" t="s">
        <v>148</v>
      </c>
      <c r="F67" t="s">
        <v>236</v>
      </c>
      <c r="G67" t="s">
        <v>131</v>
      </c>
      <c r="H67">
        <v>4</v>
      </c>
    </row>
    <row r="68" spans="1:8" x14ac:dyDescent="0.35">
      <c r="A68" s="23">
        <v>3</v>
      </c>
      <c r="B68" s="19">
        <v>0</v>
      </c>
      <c r="C68" s="19">
        <v>1</v>
      </c>
      <c r="D68" s="19">
        <v>1</v>
      </c>
      <c r="E68" t="s">
        <v>148</v>
      </c>
      <c r="F68" t="s">
        <v>413</v>
      </c>
      <c r="G68" t="s">
        <v>131</v>
      </c>
      <c r="H68">
        <v>3</v>
      </c>
    </row>
    <row r="69" spans="1:8" x14ac:dyDescent="0.35">
      <c r="A69" s="23">
        <v>3</v>
      </c>
      <c r="B69" s="19">
        <v>0</v>
      </c>
      <c r="C69" s="19">
        <v>1</v>
      </c>
      <c r="D69" s="19">
        <v>1</v>
      </c>
      <c r="E69" t="s">
        <v>148</v>
      </c>
      <c r="F69" t="s">
        <v>446</v>
      </c>
      <c r="G69" t="s">
        <v>131</v>
      </c>
      <c r="H69">
        <v>3</v>
      </c>
    </row>
    <row r="70" spans="1:8" x14ac:dyDescent="0.35">
      <c r="A70" s="23">
        <v>3</v>
      </c>
      <c r="B70" s="19">
        <v>0</v>
      </c>
      <c r="C70" s="19">
        <v>1</v>
      </c>
      <c r="D70" s="19">
        <v>1</v>
      </c>
      <c r="E70" t="s">
        <v>148</v>
      </c>
      <c r="F70" t="s">
        <v>453</v>
      </c>
      <c r="G70" t="s">
        <v>131</v>
      </c>
      <c r="H70">
        <v>2</v>
      </c>
    </row>
    <row r="71" spans="1:8" x14ac:dyDescent="0.35">
      <c r="A71" s="23">
        <v>3</v>
      </c>
      <c r="B71" s="19">
        <v>0</v>
      </c>
      <c r="C71" s="19">
        <v>1</v>
      </c>
      <c r="D71" s="19">
        <v>1</v>
      </c>
      <c r="E71" t="s">
        <v>148</v>
      </c>
      <c r="F71" t="s">
        <v>235</v>
      </c>
      <c r="G71" t="s">
        <v>131</v>
      </c>
      <c r="H71">
        <v>2</v>
      </c>
    </row>
    <row r="72" spans="1:8" x14ac:dyDescent="0.35">
      <c r="A72" s="23">
        <v>3</v>
      </c>
      <c r="B72" s="19">
        <v>0</v>
      </c>
      <c r="C72" s="19">
        <v>1</v>
      </c>
      <c r="D72" s="19">
        <v>1</v>
      </c>
      <c r="E72" t="s">
        <v>148</v>
      </c>
      <c r="F72" t="s">
        <v>451</v>
      </c>
      <c r="G72" t="s">
        <v>131</v>
      </c>
      <c r="H72">
        <v>2</v>
      </c>
    </row>
    <row r="73" spans="1:8" x14ac:dyDescent="0.35">
      <c r="A73" s="23">
        <v>3</v>
      </c>
      <c r="B73" s="19">
        <v>0</v>
      </c>
      <c r="C73" s="19">
        <v>1</v>
      </c>
      <c r="D73" s="19">
        <v>1</v>
      </c>
      <c r="E73" t="s">
        <v>148</v>
      </c>
      <c r="F73" t="s">
        <v>423</v>
      </c>
      <c r="G73" t="s">
        <v>131</v>
      </c>
      <c r="H73">
        <v>2</v>
      </c>
    </row>
    <row r="74" spans="1:8" x14ac:dyDescent="0.35">
      <c r="A74" s="23">
        <v>3</v>
      </c>
      <c r="B74" s="19">
        <v>0</v>
      </c>
      <c r="C74" s="19">
        <v>1</v>
      </c>
      <c r="D74" s="19">
        <v>1</v>
      </c>
      <c r="E74" t="s">
        <v>148</v>
      </c>
      <c r="F74" t="s">
        <v>731</v>
      </c>
      <c r="G74" t="s">
        <v>131</v>
      </c>
      <c r="H74">
        <v>2</v>
      </c>
    </row>
    <row r="75" spans="1:8" x14ac:dyDescent="0.35">
      <c r="A75" s="23">
        <v>3</v>
      </c>
      <c r="B75" s="19">
        <v>0</v>
      </c>
      <c r="C75" s="19">
        <v>1</v>
      </c>
      <c r="D75" s="19">
        <v>1</v>
      </c>
      <c r="E75" t="s">
        <v>148</v>
      </c>
      <c r="F75" t="s">
        <v>432</v>
      </c>
      <c r="G75" t="s">
        <v>131</v>
      </c>
      <c r="H75">
        <v>1</v>
      </c>
    </row>
    <row r="76" spans="1:8" x14ac:dyDescent="0.35">
      <c r="A76" s="23">
        <v>3</v>
      </c>
      <c r="B76" s="19">
        <v>0</v>
      </c>
      <c r="C76" s="19">
        <v>1</v>
      </c>
      <c r="D76" s="19">
        <v>1</v>
      </c>
      <c r="E76" t="s">
        <v>148</v>
      </c>
      <c r="F76" t="s">
        <v>433</v>
      </c>
      <c r="G76" t="s">
        <v>131</v>
      </c>
      <c r="H76">
        <v>1</v>
      </c>
    </row>
    <row r="77" spans="1:8" x14ac:dyDescent="0.35">
      <c r="A77" s="23">
        <v>3</v>
      </c>
      <c r="B77" s="19">
        <v>0</v>
      </c>
      <c r="C77" s="19">
        <v>1</v>
      </c>
      <c r="D77" s="19">
        <v>1</v>
      </c>
      <c r="E77" t="s">
        <v>148</v>
      </c>
      <c r="F77" t="s">
        <v>429</v>
      </c>
      <c r="G77" t="s">
        <v>131</v>
      </c>
      <c r="H77">
        <v>1</v>
      </c>
    </row>
    <row r="78" spans="1:8" x14ac:dyDescent="0.35">
      <c r="A78" s="23">
        <v>3</v>
      </c>
      <c r="B78" s="19">
        <v>0</v>
      </c>
      <c r="C78" s="19">
        <v>1</v>
      </c>
      <c r="D78" s="19">
        <v>1</v>
      </c>
      <c r="E78" t="s">
        <v>148</v>
      </c>
      <c r="F78" t="s">
        <v>445</v>
      </c>
      <c r="G78" t="s">
        <v>131</v>
      </c>
      <c r="H78">
        <v>1</v>
      </c>
    </row>
    <row r="79" spans="1:8" x14ac:dyDescent="0.35">
      <c r="A79" s="23">
        <v>3</v>
      </c>
      <c r="B79" s="19">
        <v>0</v>
      </c>
      <c r="C79" s="19">
        <v>1</v>
      </c>
      <c r="D79" s="19">
        <v>1</v>
      </c>
      <c r="E79" t="s">
        <v>148</v>
      </c>
      <c r="F79" t="s">
        <v>421</v>
      </c>
      <c r="G79" t="s">
        <v>131</v>
      </c>
      <c r="H79">
        <v>1</v>
      </c>
    </row>
    <row r="80" spans="1:8" x14ac:dyDescent="0.35">
      <c r="A80" s="23">
        <v>3</v>
      </c>
      <c r="B80" s="19">
        <v>0</v>
      </c>
      <c r="C80" s="19">
        <v>1</v>
      </c>
      <c r="D80" s="19">
        <v>1</v>
      </c>
      <c r="E80" t="s">
        <v>148</v>
      </c>
      <c r="F80" t="s">
        <v>1184</v>
      </c>
      <c r="G80" t="s">
        <v>131</v>
      </c>
      <c r="H80">
        <v>1</v>
      </c>
    </row>
    <row r="81" spans="1:8" x14ac:dyDescent="0.35">
      <c r="A81" s="23">
        <v>3</v>
      </c>
      <c r="B81" s="19">
        <v>0</v>
      </c>
      <c r="C81" s="19">
        <v>1</v>
      </c>
      <c r="D81" s="19">
        <v>1</v>
      </c>
      <c r="E81" t="s">
        <v>148</v>
      </c>
      <c r="F81" t="s">
        <v>411</v>
      </c>
      <c r="G81" t="s">
        <v>131</v>
      </c>
      <c r="H81">
        <v>1</v>
      </c>
    </row>
    <row r="82" spans="1:8" x14ac:dyDescent="0.35">
      <c r="A82" s="23">
        <v>3</v>
      </c>
      <c r="B82" s="19">
        <v>0</v>
      </c>
      <c r="C82" s="19">
        <v>1</v>
      </c>
      <c r="D82" s="19">
        <v>1</v>
      </c>
      <c r="E82" t="s">
        <v>148</v>
      </c>
      <c r="F82" t="s">
        <v>434</v>
      </c>
      <c r="G82" t="s">
        <v>131</v>
      </c>
      <c r="H82">
        <v>1</v>
      </c>
    </row>
    <row r="83" spans="1:8" x14ac:dyDescent="0.35">
      <c r="A83" s="23">
        <v>3</v>
      </c>
      <c r="B83" s="19">
        <v>0</v>
      </c>
      <c r="C83" s="19">
        <v>1</v>
      </c>
      <c r="D83" s="19">
        <v>1</v>
      </c>
      <c r="E83" t="s">
        <v>148</v>
      </c>
      <c r="F83" t="s">
        <v>483</v>
      </c>
      <c r="G83" t="s">
        <v>131</v>
      </c>
      <c r="H83">
        <v>1</v>
      </c>
    </row>
    <row r="84" spans="1:8" x14ac:dyDescent="0.35">
      <c r="A84" s="23">
        <v>3</v>
      </c>
      <c r="B84" s="19">
        <v>0</v>
      </c>
      <c r="C84" s="19">
        <v>1</v>
      </c>
      <c r="D84" s="19">
        <v>1</v>
      </c>
      <c r="E84" t="s">
        <v>148</v>
      </c>
      <c r="F84" t="s">
        <v>416</v>
      </c>
      <c r="G84" t="s">
        <v>131</v>
      </c>
      <c r="H84">
        <v>1</v>
      </c>
    </row>
    <row r="85" spans="1:8" x14ac:dyDescent="0.35">
      <c r="A85" s="23">
        <v>3</v>
      </c>
      <c r="B85" s="19">
        <v>0</v>
      </c>
      <c r="C85" s="19">
        <v>1</v>
      </c>
      <c r="D85" s="19">
        <v>1</v>
      </c>
      <c r="E85" t="s">
        <v>148</v>
      </c>
      <c r="F85" t="s">
        <v>1228</v>
      </c>
      <c r="G85" t="s">
        <v>131</v>
      </c>
      <c r="H85">
        <v>1</v>
      </c>
    </row>
    <row r="86" spans="1:8" x14ac:dyDescent="0.35">
      <c r="A86" s="23">
        <v>3</v>
      </c>
      <c r="B86" s="19">
        <v>0</v>
      </c>
      <c r="C86" s="19">
        <v>1</v>
      </c>
      <c r="D86" s="19">
        <v>1</v>
      </c>
      <c r="E86" t="s">
        <v>148</v>
      </c>
      <c r="F86" t="s">
        <v>1183</v>
      </c>
      <c r="G86" t="s">
        <v>131</v>
      </c>
      <c r="H86">
        <v>1</v>
      </c>
    </row>
    <row r="87" spans="1:8" x14ac:dyDescent="0.35">
      <c r="A87" s="23">
        <v>3</v>
      </c>
      <c r="B87" s="19">
        <v>0</v>
      </c>
      <c r="C87" s="19">
        <v>1</v>
      </c>
      <c r="D87" s="19">
        <v>1</v>
      </c>
      <c r="E87" t="s">
        <v>148</v>
      </c>
      <c r="F87" t="s">
        <v>487</v>
      </c>
      <c r="G87" t="s">
        <v>131</v>
      </c>
      <c r="H87">
        <v>1</v>
      </c>
    </row>
    <row r="88" spans="1:8" x14ac:dyDescent="0.35">
      <c r="A88" s="23">
        <v>3</v>
      </c>
      <c r="B88" s="19">
        <v>0</v>
      </c>
      <c r="C88" s="19">
        <v>1</v>
      </c>
      <c r="D88" s="19">
        <v>1</v>
      </c>
      <c r="E88" t="s">
        <v>148</v>
      </c>
      <c r="F88" t="s">
        <v>1229</v>
      </c>
      <c r="G88" t="s">
        <v>131</v>
      </c>
      <c r="H88">
        <v>1</v>
      </c>
    </row>
    <row r="89" spans="1:8" x14ac:dyDescent="0.35">
      <c r="A89" s="23">
        <v>3</v>
      </c>
      <c r="B89" s="19">
        <v>0</v>
      </c>
      <c r="C89" s="19">
        <v>1</v>
      </c>
      <c r="D89" s="19">
        <v>1</v>
      </c>
      <c r="E89" t="s">
        <v>148</v>
      </c>
      <c r="F89" t="s">
        <v>1230</v>
      </c>
      <c r="G89" t="s">
        <v>131</v>
      </c>
      <c r="H89">
        <v>1</v>
      </c>
    </row>
    <row r="90" spans="1:8" x14ac:dyDescent="0.35">
      <c r="A90" s="23">
        <v>3</v>
      </c>
      <c r="B90" s="19">
        <v>0</v>
      </c>
      <c r="C90" s="19">
        <v>1</v>
      </c>
      <c r="D90" s="19">
        <v>1</v>
      </c>
      <c r="E90" t="s">
        <v>148</v>
      </c>
      <c r="F90" t="s">
        <v>516</v>
      </c>
      <c r="G90" t="s">
        <v>131</v>
      </c>
      <c r="H90">
        <v>1</v>
      </c>
    </row>
    <row r="91" spans="1:8" x14ac:dyDescent="0.35">
      <c r="A91" s="23">
        <v>3</v>
      </c>
      <c r="B91" s="19">
        <v>0</v>
      </c>
      <c r="C91" s="19">
        <v>1</v>
      </c>
      <c r="D91" s="19">
        <v>1</v>
      </c>
      <c r="E91" t="s">
        <v>148</v>
      </c>
      <c r="F91" t="s">
        <v>447</v>
      </c>
      <c r="G91" t="s">
        <v>131</v>
      </c>
      <c r="H91">
        <v>1</v>
      </c>
    </row>
    <row r="92" spans="1:8" x14ac:dyDescent="0.35">
      <c r="A92" s="23">
        <v>3</v>
      </c>
      <c r="B92" s="19">
        <v>0</v>
      </c>
      <c r="C92" s="19">
        <v>1</v>
      </c>
      <c r="D92" s="19">
        <v>1</v>
      </c>
      <c r="E92" t="s">
        <v>148</v>
      </c>
      <c r="F92" t="s">
        <v>406</v>
      </c>
      <c r="G92" t="s">
        <v>131</v>
      </c>
      <c r="H92">
        <v>1</v>
      </c>
    </row>
    <row r="93" spans="1:8" x14ac:dyDescent="0.35">
      <c r="A93" s="23">
        <v>3</v>
      </c>
      <c r="B93" s="19">
        <v>0</v>
      </c>
      <c r="C93" s="19">
        <v>1</v>
      </c>
      <c r="D93" s="19">
        <v>1</v>
      </c>
      <c r="E93" t="s">
        <v>148</v>
      </c>
      <c r="F93" t="s">
        <v>417</v>
      </c>
      <c r="G93" t="s">
        <v>131</v>
      </c>
      <c r="H93">
        <v>1</v>
      </c>
    </row>
    <row r="94" spans="1:8" x14ac:dyDescent="0.35">
      <c r="A94" s="23">
        <v>3</v>
      </c>
      <c r="B94" s="19">
        <v>0</v>
      </c>
      <c r="C94" s="19">
        <v>1</v>
      </c>
      <c r="D94" s="19">
        <v>1</v>
      </c>
      <c r="E94" t="s">
        <v>148</v>
      </c>
      <c r="F94" t="s">
        <v>464</v>
      </c>
      <c r="G94" t="s">
        <v>131</v>
      </c>
      <c r="H94">
        <v>1</v>
      </c>
    </row>
    <row r="95" spans="1:8" x14ac:dyDescent="0.35">
      <c r="A95" s="23">
        <v>3</v>
      </c>
      <c r="B95" s="19">
        <v>0</v>
      </c>
      <c r="C95" s="19">
        <v>1</v>
      </c>
      <c r="D95" s="19">
        <v>1</v>
      </c>
      <c r="E95" t="s">
        <v>148</v>
      </c>
      <c r="F95" t="s">
        <v>414</v>
      </c>
      <c r="G95" t="s">
        <v>131</v>
      </c>
      <c r="H95">
        <v>1</v>
      </c>
    </row>
    <row r="96" spans="1:8" x14ac:dyDescent="0.35">
      <c r="A96" s="23">
        <v>3</v>
      </c>
      <c r="B96" s="19">
        <v>0</v>
      </c>
      <c r="C96" s="19">
        <v>1</v>
      </c>
      <c r="D96" s="19">
        <v>1</v>
      </c>
      <c r="E96" t="s">
        <v>148</v>
      </c>
      <c r="F96" t="s">
        <v>500</v>
      </c>
      <c r="G96" t="s">
        <v>131</v>
      </c>
      <c r="H96">
        <v>1</v>
      </c>
    </row>
    <row r="97" spans="1:8" x14ac:dyDescent="0.35">
      <c r="A97" s="23">
        <v>3</v>
      </c>
      <c r="B97" s="19">
        <v>0</v>
      </c>
      <c r="C97" s="19">
        <v>1</v>
      </c>
      <c r="D97" s="19">
        <v>1</v>
      </c>
      <c r="E97" t="s">
        <v>148</v>
      </c>
      <c r="F97" t="s">
        <v>422</v>
      </c>
      <c r="G97" t="s">
        <v>131</v>
      </c>
      <c r="H97">
        <v>1</v>
      </c>
    </row>
    <row r="98" spans="1:8" x14ac:dyDescent="0.35">
      <c r="A98" s="23">
        <v>3</v>
      </c>
      <c r="B98" s="19">
        <v>0</v>
      </c>
      <c r="C98" s="19">
        <v>1</v>
      </c>
      <c r="D98" s="19">
        <v>1</v>
      </c>
      <c r="E98" t="s">
        <v>148</v>
      </c>
      <c r="F98" t="s">
        <v>470</v>
      </c>
      <c r="G98" t="s">
        <v>131</v>
      </c>
      <c r="H98">
        <v>1</v>
      </c>
    </row>
    <row r="99" spans="1:8" x14ac:dyDescent="0.35">
      <c r="A99" s="23">
        <v>3</v>
      </c>
      <c r="B99" s="19">
        <v>0</v>
      </c>
      <c r="C99" s="19">
        <v>1</v>
      </c>
      <c r="D99" s="19">
        <v>1</v>
      </c>
      <c r="E99" t="s">
        <v>148</v>
      </c>
      <c r="F99" t="s">
        <v>473</v>
      </c>
      <c r="G99" t="s">
        <v>131</v>
      </c>
      <c r="H99">
        <v>1</v>
      </c>
    </row>
    <row r="100" spans="1:8" x14ac:dyDescent="0.35">
      <c r="A100" s="23">
        <v>3</v>
      </c>
      <c r="B100" s="19">
        <v>0</v>
      </c>
      <c r="C100" s="19">
        <v>1</v>
      </c>
      <c r="D100" s="19">
        <v>1</v>
      </c>
      <c r="E100" t="s">
        <v>148</v>
      </c>
      <c r="F100" t="s">
        <v>521</v>
      </c>
      <c r="G100" t="s">
        <v>131</v>
      </c>
      <c r="H100">
        <v>1</v>
      </c>
    </row>
    <row r="101" spans="1:8" x14ac:dyDescent="0.35">
      <c r="A101" s="23">
        <v>3</v>
      </c>
      <c r="B101" s="19">
        <v>0</v>
      </c>
      <c r="C101" s="19">
        <v>1</v>
      </c>
      <c r="D101" s="19">
        <v>1</v>
      </c>
      <c r="E101" t="s">
        <v>148</v>
      </c>
      <c r="F101" t="s">
        <v>1198</v>
      </c>
      <c r="G101" t="s">
        <v>131</v>
      </c>
      <c r="H101">
        <v>1</v>
      </c>
    </row>
    <row r="102" spans="1:8" x14ac:dyDescent="0.35">
      <c r="A102" s="23">
        <v>3</v>
      </c>
      <c r="B102" s="19">
        <v>0</v>
      </c>
      <c r="C102" s="19">
        <v>1</v>
      </c>
      <c r="D102" s="19">
        <v>1</v>
      </c>
      <c r="E102" t="s">
        <v>148</v>
      </c>
      <c r="F102" t="s">
        <v>493</v>
      </c>
      <c r="G102" t="s">
        <v>131</v>
      </c>
      <c r="H102">
        <v>1</v>
      </c>
    </row>
    <row r="103" spans="1:8" x14ac:dyDescent="0.35">
      <c r="A103" s="23">
        <v>3</v>
      </c>
      <c r="B103" s="19">
        <v>0</v>
      </c>
      <c r="C103" s="19">
        <v>1</v>
      </c>
      <c r="D103" s="2">
        <v>0</v>
      </c>
      <c r="E103" t="s">
        <v>1217</v>
      </c>
      <c r="F103" t="s">
        <v>1218</v>
      </c>
      <c r="G103" t="s">
        <v>179</v>
      </c>
    </row>
    <row r="104" spans="1:8" x14ac:dyDescent="0.35">
      <c r="A104" s="23">
        <v>3</v>
      </c>
      <c r="B104" s="19">
        <v>0</v>
      </c>
      <c r="C104" s="19">
        <v>1</v>
      </c>
      <c r="D104" s="2">
        <v>0</v>
      </c>
      <c r="E104" t="s">
        <v>180</v>
      </c>
      <c r="F104" s="35" t="s">
        <v>1219</v>
      </c>
      <c r="G104" t="s">
        <v>179</v>
      </c>
    </row>
    <row r="105" spans="1:8" x14ac:dyDescent="0.35">
      <c r="A105" s="23">
        <v>3</v>
      </c>
      <c r="B105" s="19">
        <v>0</v>
      </c>
      <c r="C105" s="19">
        <v>1</v>
      </c>
      <c r="D105" s="2">
        <v>0</v>
      </c>
      <c r="E105" t="s">
        <v>182</v>
      </c>
      <c r="F105" s="35" t="s">
        <v>187</v>
      </c>
      <c r="G105" t="s">
        <v>179</v>
      </c>
    </row>
    <row r="106" spans="1:8" x14ac:dyDescent="0.35">
      <c r="A106" s="23">
        <v>3</v>
      </c>
      <c r="B106" s="19">
        <v>0</v>
      </c>
      <c r="C106" s="19">
        <v>1</v>
      </c>
      <c r="D106" s="2">
        <v>0</v>
      </c>
      <c r="E106" t="s">
        <v>178</v>
      </c>
      <c r="F106" s="35" t="s">
        <v>1205</v>
      </c>
      <c r="G106" t="s">
        <v>179</v>
      </c>
    </row>
    <row r="107" spans="1:8" x14ac:dyDescent="0.35">
      <c r="A107" s="23">
        <v>3</v>
      </c>
      <c r="B107" s="19">
        <v>0</v>
      </c>
      <c r="C107" s="19">
        <v>1</v>
      </c>
      <c r="D107" s="19">
        <v>1</v>
      </c>
      <c r="E107" t="s">
        <v>176</v>
      </c>
      <c r="F107" s="5" t="s">
        <v>185</v>
      </c>
      <c r="G107" t="s">
        <v>131</v>
      </c>
      <c r="H107">
        <v>326</v>
      </c>
    </row>
    <row r="108" spans="1:8" x14ac:dyDescent="0.35">
      <c r="A108" s="23">
        <v>3</v>
      </c>
      <c r="B108" s="19">
        <v>0</v>
      </c>
      <c r="C108" s="19">
        <v>1</v>
      </c>
      <c r="D108" s="19">
        <v>1</v>
      </c>
      <c r="E108" t="s">
        <v>190</v>
      </c>
      <c r="F108" t="s">
        <v>32</v>
      </c>
      <c r="G108" t="s">
        <v>131</v>
      </c>
      <c r="H108">
        <v>113</v>
      </c>
    </row>
    <row r="109" spans="1:8" x14ac:dyDescent="0.35">
      <c r="A109" s="23">
        <v>3</v>
      </c>
      <c r="B109" s="19">
        <v>0</v>
      </c>
      <c r="C109" s="19">
        <v>1</v>
      </c>
      <c r="D109" s="19">
        <v>1</v>
      </c>
      <c r="E109" t="s">
        <v>190</v>
      </c>
      <c r="F109" t="s">
        <v>191</v>
      </c>
      <c r="G109" t="s">
        <v>131</v>
      </c>
      <c r="H109">
        <v>213</v>
      </c>
    </row>
    <row r="110" spans="1:8" x14ac:dyDescent="0.35">
      <c r="A110" s="23">
        <v>3</v>
      </c>
      <c r="B110" s="2">
        <v>0</v>
      </c>
      <c r="C110" s="2">
        <v>1</v>
      </c>
      <c r="D110" s="2">
        <v>1</v>
      </c>
      <c r="E110" t="s">
        <v>172</v>
      </c>
      <c r="F110" t="s">
        <v>240</v>
      </c>
      <c r="G110" t="s">
        <v>131</v>
      </c>
      <c r="H110">
        <v>226</v>
      </c>
    </row>
    <row r="111" spans="1:8" x14ac:dyDescent="0.35">
      <c r="A111" s="23">
        <v>3</v>
      </c>
      <c r="B111" s="2">
        <v>0</v>
      </c>
      <c r="C111" s="2">
        <v>1</v>
      </c>
      <c r="D111" s="2">
        <v>1</v>
      </c>
      <c r="E111" t="s">
        <v>172</v>
      </c>
      <c r="F111" t="s">
        <v>174</v>
      </c>
      <c r="G111" t="s">
        <v>131</v>
      </c>
      <c r="H111">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D0C42-3780-40DA-918F-95804C8AB783}">
  <dimension ref="A1:H452"/>
  <sheetViews>
    <sheetView tabSelected="1" topLeftCell="A428" zoomScaleNormal="100" workbookViewId="0">
      <selection activeCell="F437" sqref="F437"/>
    </sheetView>
  </sheetViews>
  <sheetFormatPr defaultColWidth="15.1796875" defaultRowHeight="14.5" x14ac:dyDescent="0.35"/>
  <cols>
    <col min="1" max="1" width="7.453125" bestFit="1" customWidth="1"/>
    <col min="2" max="2" width="14.453125" bestFit="1" customWidth="1"/>
    <col min="3" max="3" width="8.1796875" bestFit="1" customWidth="1"/>
    <col min="4" max="4" width="14.81640625" bestFit="1" customWidth="1"/>
    <col min="5" max="5" width="21.453125" customWidth="1"/>
    <col min="6" max="6" width="78.81640625" customWidth="1"/>
    <col min="7" max="7" width="8" customWidth="1"/>
    <col min="8" max="8" width="7.453125" bestFit="1"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4</v>
      </c>
      <c r="B2" s="19">
        <v>0</v>
      </c>
      <c r="C2" s="19">
        <v>1</v>
      </c>
      <c r="D2" s="19">
        <v>1</v>
      </c>
      <c r="E2" t="s">
        <v>129</v>
      </c>
      <c r="F2" t="s">
        <v>130</v>
      </c>
      <c r="G2" t="s">
        <v>131</v>
      </c>
      <c r="H2">
        <v>1692</v>
      </c>
    </row>
    <row r="3" spans="1:8" x14ac:dyDescent="0.35">
      <c r="A3" s="23">
        <v>4</v>
      </c>
      <c r="B3" s="19">
        <v>0</v>
      </c>
      <c r="C3" s="19">
        <v>1</v>
      </c>
      <c r="D3" s="19">
        <v>1</v>
      </c>
      <c r="E3" t="s">
        <v>129</v>
      </c>
      <c r="F3" t="s">
        <v>132</v>
      </c>
      <c r="G3" t="s">
        <v>131</v>
      </c>
      <c r="H3">
        <v>1280</v>
      </c>
    </row>
    <row r="4" spans="1:8" x14ac:dyDescent="0.35">
      <c r="A4" s="23">
        <v>4</v>
      </c>
      <c r="B4" s="19">
        <v>0</v>
      </c>
      <c r="C4" s="19">
        <v>1</v>
      </c>
      <c r="D4" s="19">
        <v>1</v>
      </c>
      <c r="E4" t="s">
        <v>129</v>
      </c>
      <c r="F4" t="s">
        <v>133</v>
      </c>
      <c r="G4" t="s">
        <v>131</v>
      </c>
      <c r="H4">
        <v>1331</v>
      </c>
    </row>
    <row r="5" spans="1:8" x14ac:dyDescent="0.35">
      <c r="A5" s="23">
        <v>4</v>
      </c>
      <c r="B5" s="19">
        <v>0</v>
      </c>
      <c r="C5" s="19">
        <v>1</v>
      </c>
      <c r="D5" s="19">
        <v>1</v>
      </c>
      <c r="E5" t="s">
        <v>129</v>
      </c>
      <c r="F5" t="s">
        <v>134</v>
      </c>
      <c r="G5" t="s">
        <v>131</v>
      </c>
      <c r="H5">
        <v>1183</v>
      </c>
    </row>
    <row r="6" spans="1:8" x14ac:dyDescent="0.35">
      <c r="A6" s="23">
        <v>4</v>
      </c>
      <c r="B6" s="19">
        <v>0</v>
      </c>
      <c r="C6" s="19">
        <v>1</v>
      </c>
      <c r="D6" s="19">
        <v>1</v>
      </c>
      <c r="E6" t="s">
        <v>129</v>
      </c>
      <c r="F6" t="s">
        <v>135</v>
      </c>
      <c r="G6" t="s">
        <v>131</v>
      </c>
      <c r="H6">
        <v>157</v>
      </c>
    </row>
    <row r="7" spans="1:8" x14ac:dyDescent="0.35">
      <c r="A7" s="23">
        <v>4</v>
      </c>
      <c r="B7" s="19">
        <v>0</v>
      </c>
      <c r="C7" s="19">
        <v>1</v>
      </c>
      <c r="D7" s="19">
        <v>1</v>
      </c>
      <c r="E7" t="s">
        <v>129</v>
      </c>
      <c r="F7" t="s">
        <v>136</v>
      </c>
      <c r="G7" t="s">
        <v>131</v>
      </c>
      <c r="H7">
        <v>16</v>
      </c>
    </row>
    <row r="8" spans="1:8" x14ac:dyDescent="0.35">
      <c r="A8" s="23">
        <v>4</v>
      </c>
      <c r="B8" s="2">
        <v>0</v>
      </c>
      <c r="C8" s="19">
        <v>1</v>
      </c>
      <c r="D8" s="19">
        <v>1</v>
      </c>
      <c r="E8" t="s">
        <v>129</v>
      </c>
      <c r="F8" t="s">
        <v>137</v>
      </c>
      <c r="G8" t="s">
        <v>131</v>
      </c>
      <c r="H8">
        <v>2</v>
      </c>
    </row>
    <row r="9" spans="1:8" x14ac:dyDescent="0.35">
      <c r="A9" s="23">
        <v>4</v>
      </c>
      <c r="B9" s="2">
        <v>0</v>
      </c>
      <c r="C9" s="19">
        <v>1</v>
      </c>
      <c r="D9" s="19">
        <v>1</v>
      </c>
      <c r="E9" t="s">
        <v>129</v>
      </c>
      <c r="F9" t="s">
        <v>139</v>
      </c>
      <c r="G9" t="s">
        <v>131</v>
      </c>
      <c r="H9">
        <f>H14-SUM(H2:H8)</f>
        <v>959</v>
      </c>
    </row>
    <row r="10" spans="1:8" x14ac:dyDescent="0.35">
      <c r="A10" s="23">
        <v>4</v>
      </c>
      <c r="B10" s="19">
        <v>0</v>
      </c>
      <c r="C10" s="19">
        <v>1</v>
      </c>
      <c r="D10" s="19">
        <v>1</v>
      </c>
      <c r="E10" t="s">
        <v>140</v>
      </c>
      <c r="F10" t="s">
        <v>241</v>
      </c>
      <c r="G10" t="s">
        <v>131</v>
      </c>
      <c r="H10">
        <v>1101</v>
      </c>
    </row>
    <row r="11" spans="1:8" x14ac:dyDescent="0.35">
      <c r="A11" s="23">
        <v>4</v>
      </c>
      <c r="B11" s="19">
        <v>0</v>
      </c>
      <c r="C11" s="19">
        <v>1</v>
      </c>
      <c r="D11" s="19">
        <v>1</v>
      </c>
      <c r="E11" t="s">
        <v>140</v>
      </c>
      <c r="F11" t="s">
        <v>242</v>
      </c>
      <c r="G11" t="s">
        <v>131</v>
      </c>
      <c r="H11">
        <f>H14-H10-H12-H13</f>
        <v>4373</v>
      </c>
    </row>
    <row r="12" spans="1:8" x14ac:dyDescent="0.35">
      <c r="A12" s="23">
        <v>4</v>
      </c>
      <c r="B12" s="19">
        <v>0</v>
      </c>
      <c r="C12" s="19">
        <v>1</v>
      </c>
      <c r="D12" s="19">
        <v>1</v>
      </c>
      <c r="E12" t="s">
        <v>140</v>
      </c>
      <c r="F12" t="s">
        <v>192</v>
      </c>
      <c r="G12" t="s">
        <v>131</v>
      </c>
      <c r="H12">
        <v>408</v>
      </c>
    </row>
    <row r="13" spans="1:8" x14ac:dyDescent="0.35">
      <c r="A13" s="23">
        <v>4</v>
      </c>
      <c r="B13" s="19">
        <v>0</v>
      </c>
      <c r="C13" s="19">
        <v>1</v>
      </c>
      <c r="D13" s="19">
        <v>1</v>
      </c>
      <c r="E13" t="s">
        <v>140</v>
      </c>
      <c r="F13" t="s">
        <v>141</v>
      </c>
      <c r="G13" t="s">
        <v>131</v>
      </c>
      <c r="H13">
        <v>738</v>
      </c>
    </row>
    <row r="14" spans="1:8" x14ac:dyDescent="0.35">
      <c r="A14" s="23">
        <v>4</v>
      </c>
      <c r="B14" s="19">
        <v>0</v>
      </c>
      <c r="C14" s="19">
        <v>1</v>
      </c>
      <c r="D14" s="19">
        <v>1</v>
      </c>
      <c r="E14" t="s">
        <v>142</v>
      </c>
      <c r="F14" s="5" t="s">
        <v>185</v>
      </c>
      <c r="G14" t="s">
        <v>131</v>
      </c>
      <c r="H14">
        <v>6620</v>
      </c>
    </row>
    <row r="15" spans="1:8" x14ac:dyDescent="0.35">
      <c r="A15" s="23">
        <v>4</v>
      </c>
      <c r="B15" s="19">
        <v>0</v>
      </c>
      <c r="C15" s="19">
        <v>1</v>
      </c>
      <c r="D15" s="19">
        <v>1</v>
      </c>
      <c r="E15" t="s">
        <v>144</v>
      </c>
      <c r="F15" t="s">
        <v>243</v>
      </c>
      <c r="G15" t="s">
        <v>131</v>
      </c>
      <c r="H15">
        <v>59</v>
      </c>
    </row>
    <row r="16" spans="1:8" x14ac:dyDescent="0.35">
      <c r="A16" s="23">
        <v>4</v>
      </c>
      <c r="B16" s="19">
        <v>0</v>
      </c>
      <c r="C16" s="19">
        <v>1</v>
      </c>
      <c r="D16" s="19">
        <v>1</v>
      </c>
      <c r="E16" t="s">
        <v>144</v>
      </c>
      <c r="F16" t="s">
        <v>244</v>
      </c>
      <c r="G16" t="s">
        <v>131</v>
      </c>
      <c r="H16">
        <v>278</v>
      </c>
    </row>
    <row r="17" spans="1:8" x14ac:dyDescent="0.35">
      <c r="A17" s="23">
        <v>4</v>
      </c>
      <c r="B17" s="19">
        <v>0</v>
      </c>
      <c r="C17" s="19">
        <v>1</v>
      </c>
      <c r="D17" s="19">
        <v>1</v>
      </c>
      <c r="E17" t="s">
        <v>144</v>
      </c>
      <c r="F17" t="s">
        <v>245</v>
      </c>
      <c r="G17" t="s">
        <v>131</v>
      </c>
      <c r="H17">
        <v>678</v>
      </c>
    </row>
    <row r="18" spans="1:8" x14ac:dyDescent="0.35">
      <c r="A18" s="23">
        <v>4</v>
      </c>
      <c r="B18" s="19">
        <v>0</v>
      </c>
      <c r="C18" s="19">
        <v>1</v>
      </c>
      <c r="D18" s="19">
        <v>1</v>
      </c>
      <c r="E18" t="s">
        <v>144</v>
      </c>
      <c r="F18" t="s">
        <v>246</v>
      </c>
      <c r="G18" t="s">
        <v>131</v>
      </c>
      <c r="H18">
        <v>65</v>
      </c>
    </row>
    <row r="19" spans="1:8" x14ac:dyDescent="0.35">
      <c r="A19" s="23">
        <v>4</v>
      </c>
      <c r="B19" s="19">
        <v>0</v>
      </c>
      <c r="C19" s="19">
        <v>1</v>
      </c>
      <c r="D19" s="19">
        <v>1</v>
      </c>
      <c r="E19" t="s">
        <v>144</v>
      </c>
      <c r="F19" t="s">
        <v>192</v>
      </c>
      <c r="G19" t="s">
        <v>131</v>
      </c>
      <c r="H19">
        <f>427+3</f>
        <v>430</v>
      </c>
    </row>
    <row r="20" spans="1:8" x14ac:dyDescent="0.35">
      <c r="A20" s="23">
        <v>4</v>
      </c>
      <c r="B20" s="19">
        <v>0</v>
      </c>
      <c r="C20" s="19">
        <v>1</v>
      </c>
      <c r="D20" s="19">
        <v>1</v>
      </c>
      <c r="E20" t="s">
        <v>144</v>
      </c>
      <c r="F20" t="s">
        <v>141</v>
      </c>
      <c r="G20" t="s">
        <v>131</v>
      </c>
      <c r="H20">
        <v>751</v>
      </c>
    </row>
    <row r="21" spans="1:8" x14ac:dyDescent="0.35">
      <c r="A21" s="23">
        <v>4</v>
      </c>
      <c r="B21" s="19">
        <v>0</v>
      </c>
      <c r="C21" s="19">
        <v>1</v>
      </c>
      <c r="D21" s="19">
        <v>1</v>
      </c>
      <c r="E21" t="s">
        <v>144</v>
      </c>
      <c r="F21" t="s">
        <v>247</v>
      </c>
      <c r="G21" t="s">
        <v>131</v>
      </c>
      <c r="H21">
        <v>3783</v>
      </c>
    </row>
    <row r="22" spans="1:8" x14ac:dyDescent="0.35">
      <c r="A22" s="23">
        <v>4</v>
      </c>
      <c r="B22" s="19">
        <v>0</v>
      </c>
      <c r="C22" s="19">
        <v>1</v>
      </c>
      <c r="D22" s="19">
        <v>1</v>
      </c>
      <c r="E22" t="s">
        <v>144</v>
      </c>
      <c r="F22" t="s">
        <v>248</v>
      </c>
      <c r="G22" t="s">
        <v>131</v>
      </c>
      <c r="H22">
        <f>H14-SUM(H15:H21)</f>
        <v>576</v>
      </c>
    </row>
    <row r="23" spans="1:8" x14ac:dyDescent="0.35">
      <c r="A23" s="23">
        <v>4</v>
      </c>
      <c r="B23" s="19">
        <v>0</v>
      </c>
      <c r="C23" s="19">
        <v>1</v>
      </c>
      <c r="D23" s="19">
        <v>1</v>
      </c>
      <c r="E23" t="s">
        <v>145</v>
      </c>
      <c r="F23" t="s">
        <v>146</v>
      </c>
      <c r="G23" t="s">
        <v>131</v>
      </c>
      <c r="H23">
        <v>3048</v>
      </c>
    </row>
    <row r="24" spans="1:8" x14ac:dyDescent="0.35">
      <c r="A24" s="23">
        <v>4</v>
      </c>
      <c r="B24" s="19">
        <v>0</v>
      </c>
      <c r="C24" s="19">
        <v>1</v>
      </c>
      <c r="D24" s="19">
        <v>1</v>
      </c>
      <c r="E24" t="s">
        <v>145</v>
      </c>
      <c r="F24" t="s">
        <v>147</v>
      </c>
      <c r="G24" t="s">
        <v>131</v>
      </c>
      <c r="H24">
        <v>3572</v>
      </c>
    </row>
    <row r="25" spans="1:8" x14ac:dyDescent="0.35">
      <c r="A25" s="23">
        <v>4</v>
      </c>
      <c r="B25" s="19">
        <v>0</v>
      </c>
      <c r="C25" s="19">
        <v>1</v>
      </c>
      <c r="D25" s="2">
        <v>0</v>
      </c>
      <c r="E25" t="s">
        <v>249</v>
      </c>
      <c r="F25" s="35" t="s">
        <v>1231</v>
      </c>
      <c r="G25" t="s">
        <v>179</v>
      </c>
    </row>
    <row r="26" spans="1:8" x14ac:dyDescent="0.35">
      <c r="A26" s="23">
        <v>4</v>
      </c>
      <c r="B26" s="19">
        <v>0</v>
      </c>
      <c r="C26" s="19">
        <v>1</v>
      </c>
      <c r="D26" s="2">
        <v>0</v>
      </c>
      <c r="E26" t="s">
        <v>178</v>
      </c>
      <c r="F26" s="35" t="s">
        <v>58</v>
      </c>
      <c r="G26" t="s">
        <v>179</v>
      </c>
    </row>
    <row r="27" spans="1:8" x14ac:dyDescent="0.35">
      <c r="A27" s="23">
        <v>4</v>
      </c>
      <c r="B27" s="19">
        <v>0</v>
      </c>
      <c r="C27" s="19">
        <v>1</v>
      </c>
      <c r="D27" s="2">
        <v>0</v>
      </c>
      <c r="E27" t="s">
        <v>180</v>
      </c>
      <c r="F27" s="35" t="s">
        <v>250</v>
      </c>
      <c r="G27" t="s">
        <v>179</v>
      </c>
    </row>
    <row r="28" spans="1:8" x14ac:dyDescent="0.35">
      <c r="A28" s="23">
        <v>4</v>
      </c>
      <c r="B28" s="19">
        <v>0</v>
      </c>
      <c r="C28" s="19">
        <v>1</v>
      </c>
      <c r="D28" s="2">
        <v>0</v>
      </c>
      <c r="E28" t="s">
        <v>182</v>
      </c>
      <c r="F28" t="s">
        <v>251</v>
      </c>
      <c r="G28" t="s">
        <v>179</v>
      </c>
    </row>
    <row r="29" spans="1:8" x14ac:dyDescent="0.35">
      <c r="A29" s="23">
        <v>4</v>
      </c>
      <c r="B29" s="19">
        <v>0</v>
      </c>
      <c r="C29" s="19">
        <v>1</v>
      </c>
      <c r="D29" s="19">
        <v>1</v>
      </c>
      <c r="E29" t="s">
        <v>172</v>
      </c>
      <c r="F29" t="s">
        <v>252</v>
      </c>
      <c r="G29" t="s">
        <v>131</v>
      </c>
      <c r="H29">
        <v>4576</v>
      </c>
    </row>
    <row r="30" spans="1:8" x14ac:dyDescent="0.35">
      <c r="A30" s="23">
        <v>4</v>
      </c>
      <c r="B30" s="19">
        <v>0</v>
      </c>
      <c r="C30" s="19">
        <v>1</v>
      </c>
      <c r="D30" s="19">
        <v>1</v>
      </c>
      <c r="E30" t="s">
        <v>172</v>
      </c>
      <c r="F30" t="s">
        <v>173</v>
      </c>
      <c r="G30" t="s">
        <v>131</v>
      </c>
      <c r="H30">
        <v>10166</v>
      </c>
    </row>
    <row r="31" spans="1:8" x14ac:dyDescent="0.35">
      <c r="A31" s="23">
        <v>4</v>
      </c>
      <c r="B31" s="19">
        <v>0</v>
      </c>
      <c r="C31" s="19">
        <v>1</v>
      </c>
      <c r="D31" s="19">
        <v>1</v>
      </c>
      <c r="E31" t="s">
        <v>176</v>
      </c>
      <c r="F31" t="s">
        <v>143</v>
      </c>
      <c r="G31" t="s">
        <v>131</v>
      </c>
      <c r="H31">
        <v>14922</v>
      </c>
    </row>
    <row r="32" spans="1:8" x14ac:dyDescent="0.35">
      <c r="A32" s="23">
        <v>4</v>
      </c>
      <c r="B32" s="19">
        <v>0</v>
      </c>
      <c r="C32" s="19">
        <v>1</v>
      </c>
      <c r="D32" s="19">
        <v>1</v>
      </c>
      <c r="E32" t="s">
        <v>190</v>
      </c>
      <c r="F32" t="s">
        <v>191</v>
      </c>
      <c r="G32" t="s">
        <v>131</v>
      </c>
      <c r="H32">
        <v>9838</v>
      </c>
    </row>
    <row r="33" spans="1:8" x14ac:dyDescent="0.35">
      <c r="A33" s="23">
        <v>4</v>
      </c>
      <c r="B33" s="19">
        <v>0</v>
      </c>
      <c r="C33" s="19">
        <v>1</v>
      </c>
      <c r="D33" s="19">
        <v>1</v>
      </c>
      <c r="E33" t="s">
        <v>190</v>
      </c>
      <c r="F33" t="s">
        <v>32</v>
      </c>
      <c r="G33" t="s">
        <v>131</v>
      </c>
      <c r="H33">
        <v>5084</v>
      </c>
    </row>
    <row r="34" spans="1:8" x14ac:dyDescent="0.35">
      <c r="A34" s="23">
        <v>4</v>
      </c>
      <c r="B34" s="19">
        <v>0</v>
      </c>
      <c r="C34" s="19">
        <v>1</v>
      </c>
      <c r="D34" s="19">
        <v>1</v>
      </c>
      <c r="E34" t="s">
        <v>151</v>
      </c>
      <c r="F34" t="s">
        <v>322</v>
      </c>
      <c r="G34" t="s">
        <v>131</v>
      </c>
      <c r="H34">
        <v>5</v>
      </c>
    </row>
    <row r="35" spans="1:8" x14ac:dyDescent="0.35">
      <c r="A35" s="23">
        <v>4</v>
      </c>
      <c r="B35" s="19">
        <v>0</v>
      </c>
      <c r="C35" s="19">
        <v>1</v>
      </c>
      <c r="D35" s="19">
        <v>1</v>
      </c>
      <c r="E35" t="s">
        <v>151</v>
      </c>
      <c r="F35" t="s">
        <v>311</v>
      </c>
      <c r="G35" t="s">
        <v>131</v>
      </c>
      <c r="H35">
        <v>6</v>
      </c>
    </row>
    <row r="36" spans="1:8" x14ac:dyDescent="0.35">
      <c r="A36" s="23">
        <v>4</v>
      </c>
      <c r="B36" s="19">
        <v>0</v>
      </c>
      <c r="C36" s="19">
        <v>1</v>
      </c>
      <c r="D36" s="19">
        <v>1</v>
      </c>
      <c r="E36" t="s">
        <v>151</v>
      </c>
      <c r="F36" t="s">
        <v>361</v>
      </c>
      <c r="G36" t="s">
        <v>131</v>
      </c>
      <c r="H36">
        <v>1</v>
      </c>
    </row>
    <row r="37" spans="1:8" x14ac:dyDescent="0.35">
      <c r="A37" s="23">
        <v>4</v>
      </c>
      <c r="B37" s="19">
        <v>0</v>
      </c>
      <c r="C37" s="19">
        <v>1</v>
      </c>
      <c r="D37" s="19">
        <v>1</v>
      </c>
      <c r="E37" t="s">
        <v>151</v>
      </c>
      <c r="F37" t="s">
        <v>1098</v>
      </c>
      <c r="G37" t="s">
        <v>131</v>
      </c>
      <c r="H37">
        <v>1</v>
      </c>
    </row>
    <row r="38" spans="1:8" x14ac:dyDescent="0.35">
      <c r="A38" s="23">
        <v>4</v>
      </c>
      <c r="B38" s="19">
        <v>0</v>
      </c>
      <c r="C38" s="19">
        <v>1</v>
      </c>
      <c r="D38" s="19">
        <v>1</v>
      </c>
      <c r="E38" t="s">
        <v>151</v>
      </c>
      <c r="F38" t="s">
        <v>327</v>
      </c>
      <c r="G38" t="s">
        <v>131</v>
      </c>
      <c r="H38">
        <v>5</v>
      </c>
    </row>
    <row r="39" spans="1:8" x14ac:dyDescent="0.35">
      <c r="A39" s="23">
        <v>4</v>
      </c>
      <c r="B39" s="19">
        <v>0</v>
      </c>
      <c r="C39" s="19">
        <v>1</v>
      </c>
      <c r="D39" s="19">
        <v>1</v>
      </c>
      <c r="E39" t="s">
        <v>151</v>
      </c>
      <c r="F39" t="s">
        <v>286</v>
      </c>
      <c r="G39" t="s">
        <v>131</v>
      </c>
      <c r="H39">
        <v>14</v>
      </c>
    </row>
    <row r="40" spans="1:8" x14ac:dyDescent="0.35">
      <c r="A40" s="23">
        <v>4</v>
      </c>
      <c r="B40" s="19">
        <v>0</v>
      </c>
      <c r="C40" s="19">
        <v>1</v>
      </c>
      <c r="D40" s="19">
        <v>1</v>
      </c>
      <c r="E40" t="s">
        <v>151</v>
      </c>
      <c r="F40" t="s">
        <v>214</v>
      </c>
      <c r="G40" t="s">
        <v>131</v>
      </c>
      <c r="H40">
        <v>2</v>
      </c>
    </row>
    <row r="41" spans="1:8" x14ac:dyDescent="0.35">
      <c r="A41" s="23">
        <v>4</v>
      </c>
      <c r="B41" s="19">
        <v>0</v>
      </c>
      <c r="C41" s="19">
        <v>1</v>
      </c>
      <c r="D41" s="19">
        <v>1</v>
      </c>
      <c r="E41" t="s">
        <v>151</v>
      </c>
      <c r="F41" t="s">
        <v>359</v>
      </c>
      <c r="G41" t="s">
        <v>131</v>
      </c>
      <c r="H41">
        <v>1</v>
      </c>
    </row>
    <row r="42" spans="1:8" x14ac:dyDescent="0.35">
      <c r="A42" s="23">
        <v>4</v>
      </c>
      <c r="B42" s="19">
        <v>0</v>
      </c>
      <c r="C42" s="19">
        <v>1</v>
      </c>
      <c r="D42" s="19">
        <v>1</v>
      </c>
      <c r="E42" t="s">
        <v>151</v>
      </c>
      <c r="F42" t="s">
        <v>364</v>
      </c>
      <c r="G42" t="s">
        <v>131</v>
      </c>
      <c r="H42">
        <v>2</v>
      </c>
    </row>
    <row r="43" spans="1:8" x14ac:dyDescent="0.35">
      <c r="A43" s="23">
        <v>4</v>
      </c>
      <c r="B43" s="19">
        <v>0</v>
      </c>
      <c r="C43" s="19">
        <v>1</v>
      </c>
      <c r="D43" s="19">
        <v>1</v>
      </c>
      <c r="E43" t="s">
        <v>151</v>
      </c>
      <c r="F43" t="s">
        <v>215</v>
      </c>
      <c r="G43" t="s">
        <v>131</v>
      </c>
      <c r="H43">
        <v>23</v>
      </c>
    </row>
    <row r="44" spans="1:8" x14ac:dyDescent="0.35">
      <c r="A44" s="23">
        <v>4</v>
      </c>
      <c r="B44" s="19">
        <v>0</v>
      </c>
      <c r="C44" s="19">
        <v>1</v>
      </c>
      <c r="D44" s="19">
        <v>1</v>
      </c>
      <c r="E44" t="s">
        <v>151</v>
      </c>
      <c r="F44" t="s">
        <v>270</v>
      </c>
      <c r="G44" t="s">
        <v>131</v>
      </c>
      <c r="H44">
        <v>26</v>
      </c>
    </row>
    <row r="45" spans="1:8" x14ac:dyDescent="0.35">
      <c r="A45" s="23">
        <v>4</v>
      </c>
      <c r="B45" s="19">
        <v>0</v>
      </c>
      <c r="C45" s="19">
        <v>1</v>
      </c>
      <c r="D45" s="19">
        <v>1</v>
      </c>
      <c r="E45" t="s">
        <v>151</v>
      </c>
      <c r="F45" t="s">
        <v>202</v>
      </c>
      <c r="G45" t="s">
        <v>131</v>
      </c>
      <c r="H45">
        <v>115</v>
      </c>
    </row>
    <row r="46" spans="1:8" x14ac:dyDescent="0.35">
      <c r="A46" s="23">
        <v>4</v>
      </c>
      <c r="B46" s="19">
        <v>0</v>
      </c>
      <c r="C46" s="19">
        <v>1</v>
      </c>
      <c r="D46" s="19">
        <v>1</v>
      </c>
      <c r="E46" t="s">
        <v>151</v>
      </c>
      <c r="F46" t="s">
        <v>295</v>
      </c>
      <c r="G46" t="s">
        <v>131</v>
      </c>
      <c r="H46">
        <v>16</v>
      </c>
    </row>
    <row r="47" spans="1:8" x14ac:dyDescent="0.35">
      <c r="A47" s="23">
        <v>4</v>
      </c>
      <c r="B47" s="19">
        <v>0</v>
      </c>
      <c r="C47" s="19">
        <v>1</v>
      </c>
      <c r="D47" s="19">
        <v>1</v>
      </c>
      <c r="E47" t="s">
        <v>151</v>
      </c>
      <c r="F47" t="s">
        <v>1099</v>
      </c>
      <c r="G47" t="s">
        <v>131</v>
      </c>
      <c r="H47">
        <v>1</v>
      </c>
    </row>
    <row r="48" spans="1:8" x14ac:dyDescent="0.35">
      <c r="A48" s="23">
        <v>4</v>
      </c>
      <c r="B48" s="19">
        <v>0</v>
      </c>
      <c r="C48" s="19">
        <v>1</v>
      </c>
      <c r="D48" s="19">
        <v>1</v>
      </c>
      <c r="E48" t="s">
        <v>151</v>
      </c>
      <c r="F48" t="s">
        <v>306</v>
      </c>
      <c r="G48" t="s">
        <v>131</v>
      </c>
      <c r="H48">
        <v>9</v>
      </c>
    </row>
    <row r="49" spans="1:8" x14ac:dyDescent="0.35">
      <c r="A49" s="23">
        <v>4</v>
      </c>
      <c r="B49" s="19">
        <v>0</v>
      </c>
      <c r="C49" s="19">
        <v>1</v>
      </c>
      <c r="D49" s="19">
        <v>1</v>
      </c>
      <c r="E49" t="s">
        <v>151</v>
      </c>
      <c r="F49" t="s">
        <v>378</v>
      </c>
      <c r="G49" t="s">
        <v>131</v>
      </c>
      <c r="H49">
        <v>1</v>
      </c>
    </row>
    <row r="50" spans="1:8" x14ac:dyDescent="0.35">
      <c r="A50" s="23">
        <v>4</v>
      </c>
      <c r="B50" s="19">
        <v>0</v>
      </c>
      <c r="C50" s="19">
        <v>1</v>
      </c>
      <c r="D50" s="19">
        <v>1</v>
      </c>
      <c r="E50" t="s">
        <v>151</v>
      </c>
      <c r="F50" t="s">
        <v>289</v>
      </c>
      <c r="G50" t="s">
        <v>131</v>
      </c>
      <c r="H50">
        <v>13</v>
      </c>
    </row>
    <row r="51" spans="1:8" x14ac:dyDescent="0.35">
      <c r="A51" s="23">
        <v>4</v>
      </c>
      <c r="B51" s="19">
        <v>0</v>
      </c>
      <c r="C51" s="19">
        <v>1</v>
      </c>
      <c r="D51" s="19">
        <v>1</v>
      </c>
      <c r="E51" t="s">
        <v>151</v>
      </c>
      <c r="F51" t="s">
        <v>1100</v>
      </c>
      <c r="G51" t="s">
        <v>131</v>
      </c>
      <c r="H51">
        <v>6</v>
      </c>
    </row>
    <row r="52" spans="1:8" x14ac:dyDescent="0.35">
      <c r="A52" s="23">
        <v>4</v>
      </c>
      <c r="B52" s="19">
        <v>0</v>
      </c>
      <c r="C52" s="19">
        <v>1</v>
      </c>
      <c r="D52" s="19">
        <v>1</v>
      </c>
      <c r="E52" t="s">
        <v>151</v>
      </c>
      <c r="F52" t="s">
        <v>258</v>
      </c>
      <c r="G52" t="s">
        <v>131</v>
      </c>
      <c r="H52">
        <v>135</v>
      </c>
    </row>
    <row r="53" spans="1:8" x14ac:dyDescent="0.35">
      <c r="A53" s="23">
        <v>4</v>
      </c>
      <c r="B53" s="19">
        <v>0</v>
      </c>
      <c r="C53" s="19">
        <v>1</v>
      </c>
      <c r="D53" s="19">
        <v>1</v>
      </c>
      <c r="E53" t="s">
        <v>151</v>
      </c>
      <c r="F53" t="s">
        <v>283</v>
      </c>
      <c r="G53" t="s">
        <v>131</v>
      </c>
      <c r="H53">
        <v>17</v>
      </c>
    </row>
    <row r="54" spans="1:8" x14ac:dyDescent="0.35">
      <c r="A54" s="23">
        <v>4</v>
      </c>
      <c r="B54" s="19">
        <v>0</v>
      </c>
      <c r="C54" s="19">
        <v>1</v>
      </c>
      <c r="D54" s="19">
        <v>1</v>
      </c>
      <c r="E54" t="s">
        <v>151</v>
      </c>
      <c r="F54" t="s">
        <v>401</v>
      </c>
      <c r="G54" t="s">
        <v>131</v>
      </c>
      <c r="H54">
        <v>4</v>
      </c>
    </row>
    <row r="55" spans="1:8" x14ac:dyDescent="0.35">
      <c r="A55" s="23">
        <v>4</v>
      </c>
      <c r="B55" s="19">
        <v>0</v>
      </c>
      <c r="C55" s="19">
        <v>1</v>
      </c>
      <c r="D55" s="19">
        <v>1</v>
      </c>
      <c r="E55" t="s">
        <v>151</v>
      </c>
      <c r="F55" t="s">
        <v>260</v>
      </c>
      <c r="G55" t="s">
        <v>131</v>
      </c>
      <c r="H55">
        <v>85</v>
      </c>
    </row>
    <row r="56" spans="1:8" x14ac:dyDescent="0.35">
      <c r="A56" s="23">
        <v>4</v>
      </c>
      <c r="B56" s="19">
        <v>0</v>
      </c>
      <c r="C56" s="19">
        <v>1</v>
      </c>
      <c r="D56" s="19">
        <v>1</v>
      </c>
      <c r="E56" t="s">
        <v>151</v>
      </c>
      <c r="F56" t="s">
        <v>382</v>
      </c>
      <c r="G56" t="s">
        <v>131</v>
      </c>
      <c r="H56">
        <v>1</v>
      </c>
    </row>
    <row r="57" spans="1:8" x14ac:dyDescent="0.35">
      <c r="A57" s="23">
        <v>4</v>
      </c>
      <c r="B57" s="19">
        <v>0</v>
      </c>
      <c r="C57" s="19">
        <v>1</v>
      </c>
      <c r="D57" s="19">
        <v>1</v>
      </c>
      <c r="E57" t="s">
        <v>151</v>
      </c>
      <c r="F57" t="s">
        <v>328</v>
      </c>
      <c r="G57" t="s">
        <v>131</v>
      </c>
      <c r="H57">
        <v>5</v>
      </c>
    </row>
    <row r="58" spans="1:8" x14ac:dyDescent="0.35">
      <c r="A58" s="23">
        <v>4</v>
      </c>
      <c r="B58" s="19">
        <v>0</v>
      </c>
      <c r="C58" s="19">
        <v>1</v>
      </c>
      <c r="D58" s="19">
        <v>1</v>
      </c>
      <c r="E58" t="s">
        <v>151</v>
      </c>
      <c r="F58" t="s">
        <v>1232</v>
      </c>
      <c r="G58" t="s">
        <v>131</v>
      </c>
      <c r="H58">
        <v>5</v>
      </c>
    </row>
    <row r="59" spans="1:8" x14ac:dyDescent="0.35">
      <c r="A59" s="23">
        <v>4</v>
      </c>
      <c r="B59" s="19">
        <v>0</v>
      </c>
      <c r="C59" s="19">
        <v>1</v>
      </c>
      <c r="D59" s="19">
        <v>1</v>
      </c>
      <c r="E59" t="s">
        <v>151</v>
      </c>
      <c r="F59" t="s">
        <v>1233</v>
      </c>
      <c r="G59" t="s">
        <v>131</v>
      </c>
      <c r="H59">
        <v>1</v>
      </c>
    </row>
    <row r="60" spans="1:8" x14ac:dyDescent="0.35">
      <c r="A60" s="23">
        <v>4</v>
      </c>
      <c r="B60" s="19">
        <v>0</v>
      </c>
      <c r="C60" s="19">
        <v>1</v>
      </c>
      <c r="D60" s="19">
        <v>1</v>
      </c>
      <c r="E60" t="s">
        <v>151</v>
      </c>
      <c r="F60" t="s">
        <v>355</v>
      </c>
      <c r="G60" t="s">
        <v>131</v>
      </c>
      <c r="H60">
        <v>1</v>
      </c>
    </row>
    <row r="61" spans="1:8" x14ac:dyDescent="0.35">
      <c r="A61" s="23">
        <v>4</v>
      </c>
      <c r="B61" s="19">
        <v>0</v>
      </c>
      <c r="C61" s="19">
        <v>1</v>
      </c>
      <c r="D61" s="19">
        <v>1</v>
      </c>
      <c r="E61" t="s">
        <v>151</v>
      </c>
      <c r="F61" t="s">
        <v>296</v>
      </c>
      <c r="G61" t="s">
        <v>131</v>
      </c>
      <c r="H61">
        <v>11</v>
      </c>
    </row>
    <row r="62" spans="1:8" x14ac:dyDescent="0.35">
      <c r="A62" s="23">
        <v>4</v>
      </c>
      <c r="B62" s="19">
        <v>0</v>
      </c>
      <c r="C62" s="19">
        <v>1</v>
      </c>
      <c r="D62" s="19">
        <v>1</v>
      </c>
      <c r="E62" t="s">
        <v>151</v>
      </c>
      <c r="F62" t="s">
        <v>269</v>
      </c>
      <c r="G62" t="s">
        <v>131</v>
      </c>
      <c r="H62">
        <v>39</v>
      </c>
    </row>
    <row r="63" spans="1:8" x14ac:dyDescent="0.35">
      <c r="A63" s="23">
        <v>4</v>
      </c>
      <c r="B63" s="19">
        <v>0</v>
      </c>
      <c r="C63" s="19">
        <v>1</v>
      </c>
      <c r="D63" s="19">
        <v>1</v>
      </c>
      <c r="E63" t="s">
        <v>151</v>
      </c>
      <c r="F63" t="s">
        <v>336</v>
      </c>
      <c r="G63" t="s">
        <v>131</v>
      </c>
      <c r="H63">
        <v>2</v>
      </c>
    </row>
    <row r="64" spans="1:8" x14ac:dyDescent="0.35">
      <c r="A64" s="23">
        <v>4</v>
      </c>
      <c r="B64" s="19">
        <v>0</v>
      </c>
      <c r="C64" s="19">
        <v>1</v>
      </c>
      <c r="D64" s="19">
        <v>1</v>
      </c>
      <c r="E64" t="s">
        <v>151</v>
      </c>
      <c r="F64" t="s">
        <v>1051</v>
      </c>
      <c r="G64" t="s">
        <v>131</v>
      </c>
      <c r="H64">
        <v>1</v>
      </c>
    </row>
    <row r="65" spans="1:8" x14ac:dyDescent="0.35">
      <c r="A65" s="23">
        <v>4</v>
      </c>
      <c r="B65" s="19">
        <v>0</v>
      </c>
      <c r="C65" s="19">
        <v>1</v>
      </c>
      <c r="D65" s="19">
        <v>1</v>
      </c>
      <c r="E65" t="s">
        <v>151</v>
      </c>
      <c r="F65" t="s">
        <v>297</v>
      </c>
      <c r="G65" t="s">
        <v>131</v>
      </c>
      <c r="H65">
        <v>7</v>
      </c>
    </row>
    <row r="66" spans="1:8" x14ac:dyDescent="0.35">
      <c r="A66" s="23">
        <v>4</v>
      </c>
      <c r="B66" s="19">
        <v>0</v>
      </c>
      <c r="C66" s="19">
        <v>1</v>
      </c>
      <c r="D66" s="19">
        <v>1</v>
      </c>
      <c r="E66" t="s">
        <v>151</v>
      </c>
      <c r="F66" t="s">
        <v>1234</v>
      </c>
      <c r="G66" t="s">
        <v>131</v>
      </c>
      <c r="H66">
        <v>1</v>
      </c>
    </row>
    <row r="67" spans="1:8" x14ac:dyDescent="0.35">
      <c r="A67" s="23">
        <v>4</v>
      </c>
      <c r="B67" s="19">
        <v>0</v>
      </c>
      <c r="C67" s="19">
        <v>1</v>
      </c>
      <c r="D67" s="19">
        <v>1</v>
      </c>
      <c r="E67" t="s">
        <v>151</v>
      </c>
      <c r="F67" t="s">
        <v>314</v>
      </c>
      <c r="G67" t="s">
        <v>131</v>
      </c>
      <c r="H67">
        <v>8</v>
      </c>
    </row>
    <row r="68" spans="1:8" x14ac:dyDescent="0.35">
      <c r="A68" s="23">
        <v>4</v>
      </c>
      <c r="B68" s="19">
        <v>0</v>
      </c>
      <c r="C68" s="19">
        <v>1</v>
      </c>
      <c r="D68" s="19">
        <v>1</v>
      </c>
      <c r="E68" t="s">
        <v>151</v>
      </c>
      <c r="F68" t="s">
        <v>1052</v>
      </c>
      <c r="G68" t="s">
        <v>131</v>
      </c>
      <c r="H68">
        <v>1</v>
      </c>
    </row>
    <row r="69" spans="1:8" x14ac:dyDescent="0.35">
      <c r="A69" s="23">
        <v>4</v>
      </c>
      <c r="B69" s="19">
        <v>0</v>
      </c>
      <c r="C69" s="19">
        <v>1</v>
      </c>
      <c r="D69" s="19">
        <v>1</v>
      </c>
      <c r="E69" t="s">
        <v>151</v>
      </c>
      <c r="F69" t="s">
        <v>273</v>
      </c>
      <c r="G69" t="s">
        <v>131</v>
      </c>
      <c r="H69">
        <v>22</v>
      </c>
    </row>
    <row r="70" spans="1:8" x14ac:dyDescent="0.35">
      <c r="A70" s="23">
        <v>4</v>
      </c>
      <c r="B70" s="19">
        <v>0</v>
      </c>
      <c r="C70" s="19">
        <v>1</v>
      </c>
      <c r="D70" s="19">
        <v>1</v>
      </c>
      <c r="E70" t="s">
        <v>151</v>
      </c>
      <c r="F70" t="s">
        <v>263</v>
      </c>
      <c r="G70" t="s">
        <v>131</v>
      </c>
      <c r="H70">
        <v>41</v>
      </c>
    </row>
    <row r="71" spans="1:8" x14ac:dyDescent="0.35">
      <c r="A71" s="23">
        <v>4</v>
      </c>
      <c r="B71" s="19">
        <v>0</v>
      </c>
      <c r="C71" s="19">
        <v>1</v>
      </c>
      <c r="D71" s="19">
        <v>1</v>
      </c>
      <c r="E71" t="s">
        <v>151</v>
      </c>
      <c r="F71" t="s">
        <v>218</v>
      </c>
      <c r="G71" t="s">
        <v>131</v>
      </c>
      <c r="H71">
        <v>2</v>
      </c>
    </row>
    <row r="72" spans="1:8" x14ac:dyDescent="0.35">
      <c r="A72" s="23">
        <v>4</v>
      </c>
      <c r="B72" s="19">
        <v>0</v>
      </c>
      <c r="C72" s="19">
        <v>1</v>
      </c>
      <c r="D72" s="19">
        <v>1</v>
      </c>
      <c r="E72" t="s">
        <v>151</v>
      </c>
      <c r="F72" t="s">
        <v>325</v>
      </c>
      <c r="G72" t="s">
        <v>131</v>
      </c>
      <c r="H72">
        <v>5</v>
      </c>
    </row>
    <row r="73" spans="1:8" x14ac:dyDescent="0.35">
      <c r="A73" s="23">
        <v>4</v>
      </c>
      <c r="B73" s="19">
        <v>0</v>
      </c>
      <c r="C73" s="19">
        <v>1</v>
      </c>
      <c r="D73" s="19">
        <v>1</v>
      </c>
      <c r="E73" t="s">
        <v>151</v>
      </c>
      <c r="F73" t="s">
        <v>383</v>
      </c>
      <c r="G73" t="s">
        <v>131</v>
      </c>
      <c r="H73">
        <v>2</v>
      </c>
    </row>
    <row r="74" spans="1:8" x14ac:dyDescent="0.35">
      <c r="A74" s="23">
        <v>4</v>
      </c>
      <c r="B74" s="19">
        <v>0</v>
      </c>
      <c r="C74" s="19">
        <v>1</v>
      </c>
      <c r="D74" s="19">
        <v>1</v>
      </c>
      <c r="E74" t="s">
        <v>151</v>
      </c>
      <c r="F74" t="s">
        <v>1226</v>
      </c>
      <c r="G74" t="s">
        <v>131</v>
      </c>
      <c r="H74">
        <v>8</v>
      </c>
    </row>
    <row r="75" spans="1:8" x14ac:dyDescent="0.35">
      <c r="A75" s="23">
        <v>4</v>
      </c>
      <c r="B75" s="19">
        <v>0</v>
      </c>
      <c r="C75" s="19">
        <v>1</v>
      </c>
      <c r="D75" s="19">
        <v>1</v>
      </c>
      <c r="E75" t="s">
        <v>151</v>
      </c>
      <c r="F75" t="s">
        <v>1063</v>
      </c>
      <c r="G75" t="s">
        <v>131</v>
      </c>
      <c r="H75">
        <v>33</v>
      </c>
    </row>
    <row r="76" spans="1:8" x14ac:dyDescent="0.35">
      <c r="A76" s="23">
        <v>4</v>
      </c>
      <c r="B76" s="19">
        <v>0</v>
      </c>
      <c r="C76" s="19">
        <v>1</v>
      </c>
      <c r="D76" s="19">
        <v>1</v>
      </c>
      <c r="E76" t="s">
        <v>151</v>
      </c>
      <c r="F76" t="s">
        <v>264</v>
      </c>
      <c r="G76" t="s">
        <v>131</v>
      </c>
      <c r="H76">
        <v>40</v>
      </c>
    </row>
    <row r="77" spans="1:8" x14ac:dyDescent="0.35">
      <c r="A77" s="23">
        <v>4</v>
      </c>
      <c r="B77" s="19">
        <v>0</v>
      </c>
      <c r="C77" s="19">
        <v>1</v>
      </c>
      <c r="D77" s="19">
        <v>1</v>
      </c>
      <c r="E77" t="s">
        <v>151</v>
      </c>
      <c r="F77" t="s">
        <v>360</v>
      </c>
      <c r="G77" t="s">
        <v>131</v>
      </c>
      <c r="H77">
        <v>1</v>
      </c>
    </row>
    <row r="78" spans="1:8" x14ac:dyDescent="0.35">
      <c r="A78" s="23">
        <v>4</v>
      </c>
      <c r="B78" s="19">
        <v>0</v>
      </c>
      <c r="C78" s="19">
        <v>1</v>
      </c>
      <c r="D78" s="19">
        <v>1</v>
      </c>
      <c r="E78" t="s">
        <v>151</v>
      </c>
      <c r="F78" t="s">
        <v>1101</v>
      </c>
      <c r="G78" t="s">
        <v>131</v>
      </c>
      <c r="H78">
        <v>1</v>
      </c>
    </row>
    <row r="79" spans="1:8" x14ac:dyDescent="0.35">
      <c r="A79" s="23">
        <v>4</v>
      </c>
      <c r="B79" s="19">
        <v>0</v>
      </c>
      <c r="C79" s="19">
        <v>1</v>
      </c>
      <c r="D79" s="19">
        <v>1</v>
      </c>
      <c r="E79" t="s">
        <v>151</v>
      </c>
      <c r="F79" t="s">
        <v>1102</v>
      </c>
      <c r="G79" t="s">
        <v>131</v>
      </c>
      <c r="H79">
        <v>12</v>
      </c>
    </row>
    <row r="80" spans="1:8" x14ac:dyDescent="0.35">
      <c r="A80" s="23">
        <v>4</v>
      </c>
      <c r="B80" s="19">
        <v>0</v>
      </c>
      <c r="C80" s="19">
        <v>1</v>
      </c>
      <c r="D80" s="19">
        <v>1</v>
      </c>
      <c r="E80" t="s">
        <v>151</v>
      </c>
      <c r="F80" t="s">
        <v>305</v>
      </c>
      <c r="G80" t="s">
        <v>131</v>
      </c>
      <c r="H80">
        <v>7</v>
      </c>
    </row>
    <row r="81" spans="1:8" x14ac:dyDescent="0.35">
      <c r="A81" s="23">
        <v>4</v>
      </c>
      <c r="B81" s="19">
        <v>0</v>
      </c>
      <c r="C81" s="19">
        <v>1</v>
      </c>
      <c r="D81" s="19">
        <v>1</v>
      </c>
      <c r="E81" t="s">
        <v>151</v>
      </c>
      <c r="F81" t="s">
        <v>348</v>
      </c>
      <c r="G81" t="s">
        <v>131</v>
      </c>
      <c r="H81">
        <v>2</v>
      </c>
    </row>
    <row r="82" spans="1:8" x14ac:dyDescent="0.35">
      <c r="A82" s="23">
        <v>4</v>
      </c>
      <c r="B82" s="19">
        <v>0</v>
      </c>
      <c r="C82" s="19">
        <v>1</v>
      </c>
      <c r="D82" s="19">
        <v>1</v>
      </c>
      <c r="E82" t="s">
        <v>151</v>
      </c>
      <c r="F82" t="s">
        <v>1103</v>
      </c>
      <c r="G82" t="s">
        <v>131</v>
      </c>
      <c r="H82">
        <v>1</v>
      </c>
    </row>
    <row r="83" spans="1:8" x14ac:dyDescent="0.35">
      <c r="A83" s="23">
        <v>4</v>
      </c>
      <c r="B83" s="19">
        <v>0</v>
      </c>
      <c r="C83" s="19">
        <v>1</v>
      </c>
      <c r="D83" s="19">
        <v>1</v>
      </c>
      <c r="E83" t="s">
        <v>151</v>
      </c>
      <c r="F83" t="s">
        <v>281</v>
      </c>
      <c r="G83" t="s">
        <v>131</v>
      </c>
      <c r="H83">
        <v>24</v>
      </c>
    </row>
    <row r="84" spans="1:8" x14ac:dyDescent="0.35">
      <c r="A84" s="23">
        <v>4</v>
      </c>
      <c r="B84" s="19">
        <v>0</v>
      </c>
      <c r="C84" s="19">
        <v>1</v>
      </c>
      <c r="D84" s="19">
        <v>1</v>
      </c>
      <c r="E84" t="s">
        <v>151</v>
      </c>
      <c r="F84" t="s">
        <v>211</v>
      </c>
      <c r="G84" t="s">
        <v>131</v>
      </c>
      <c r="H84">
        <v>29</v>
      </c>
    </row>
    <row r="85" spans="1:8" x14ac:dyDescent="0.35">
      <c r="A85" s="23">
        <v>4</v>
      </c>
      <c r="B85" s="19">
        <v>0</v>
      </c>
      <c r="C85" s="19">
        <v>1</v>
      </c>
      <c r="D85" s="19">
        <v>1</v>
      </c>
      <c r="E85" t="s">
        <v>151</v>
      </c>
      <c r="F85" t="s">
        <v>267</v>
      </c>
      <c r="G85" t="s">
        <v>131</v>
      </c>
      <c r="H85">
        <v>47</v>
      </c>
    </row>
    <row r="86" spans="1:8" x14ac:dyDescent="0.35">
      <c r="A86" s="23">
        <v>4</v>
      </c>
      <c r="B86" s="19">
        <v>0</v>
      </c>
      <c r="C86" s="19">
        <v>1</v>
      </c>
      <c r="D86" s="19">
        <v>1</v>
      </c>
      <c r="E86" t="s">
        <v>151</v>
      </c>
      <c r="F86" t="s">
        <v>1104</v>
      </c>
      <c r="G86" t="s">
        <v>131</v>
      </c>
      <c r="H86">
        <v>1</v>
      </c>
    </row>
    <row r="87" spans="1:8" x14ac:dyDescent="0.35">
      <c r="A87" s="23">
        <v>4</v>
      </c>
      <c r="B87" s="19">
        <v>0</v>
      </c>
      <c r="C87" s="19">
        <v>1</v>
      </c>
      <c r="D87" s="19">
        <v>1</v>
      </c>
      <c r="E87" t="s">
        <v>151</v>
      </c>
      <c r="F87" t="s">
        <v>1105</v>
      </c>
      <c r="G87" t="s">
        <v>131</v>
      </c>
      <c r="H87">
        <v>1</v>
      </c>
    </row>
    <row r="88" spans="1:8" x14ac:dyDescent="0.35">
      <c r="A88" s="23">
        <v>4</v>
      </c>
      <c r="B88" s="19">
        <v>0</v>
      </c>
      <c r="C88" s="19">
        <v>1</v>
      </c>
      <c r="D88" s="19">
        <v>1</v>
      </c>
      <c r="E88" t="s">
        <v>151</v>
      </c>
      <c r="F88" t="s">
        <v>313</v>
      </c>
      <c r="G88" t="s">
        <v>131</v>
      </c>
      <c r="H88">
        <v>7</v>
      </c>
    </row>
    <row r="89" spans="1:8" x14ac:dyDescent="0.35">
      <c r="A89" s="23">
        <v>4</v>
      </c>
      <c r="B89" s="19">
        <v>0</v>
      </c>
      <c r="C89" s="19">
        <v>1</v>
      </c>
      <c r="D89" s="19">
        <v>1</v>
      </c>
      <c r="E89" t="s">
        <v>151</v>
      </c>
      <c r="F89" t="s">
        <v>210</v>
      </c>
      <c r="G89" t="s">
        <v>131</v>
      </c>
      <c r="H89">
        <v>211</v>
      </c>
    </row>
    <row r="90" spans="1:8" x14ac:dyDescent="0.35">
      <c r="A90" s="23">
        <v>4</v>
      </c>
      <c r="B90" s="19">
        <v>0</v>
      </c>
      <c r="C90" s="19">
        <v>1</v>
      </c>
      <c r="D90" s="19">
        <v>1</v>
      </c>
      <c r="E90" t="s">
        <v>151</v>
      </c>
      <c r="F90" t="s">
        <v>284</v>
      </c>
      <c r="G90" t="s">
        <v>131</v>
      </c>
      <c r="H90">
        <v>15</v>
      </c>
    </row>
    <row r="91" spans="1:8" x14ac:dyDescent="0.35">
      <c r="A91" s="23">
        <v>4</v>
      </c>
      <c r="B91" s="19">
        <v>0</v>
      </c>
      <c r="C91" s="19">
        <v>1</v>
      </c>
      <c r="D91" s="19">
        <v>1</v>
      </c>
      <c r="E91" t="s">
        <v>151</v>
      </c>
      <c r="F91" t="s">
        <v>365</v>
      </c>
      <c r="G91" t="s">
        <v>131</v>
      </c>
      <c r="H91">
        <v>1</v>
      </c>
    </row>
    <row r="92" spans="1:8" x14ac:dyDescent="0.35">
      <c r="A92" s="23">
        <v>4</v>
      </c>
      <c r="B92" s="19">
        <v>0</v>
      </c>
      <c r="C92" s="19">
        <v>1</v>
      </c>
      <c r="D92" s="19">
        <v>1</v>
      </c>
      <c r="E92" t="s">
        <v>151</v>
      </c>
      <c r="F92" t="s">
        <v>1106</v>
      </c>
      <c r="G92" t="s">
        <v>131</v>
      </c>
      <c r="H92">
        <v>1</v>
      </c>
    </row>
    <row r="93" spans="1:8" x14ac:dyDescent="0.35">
      <c r="A93" s="23">
        <v>4</v>
      </c>
      <c r="B93" s="19">
        <v>0</v>
      </c>
      <c r="C93" s="19">
        <v>1</v>
      </c>
      <c r="D93" s="19">
        <v>1</v>
      </c>
      <c r="E93" t="s">
        <v>151</v>
      </c>
      <c r="F93" t="s">
        <v>274</v>
      </c>
      <c r="G93" t="s">
        <v>131</v>
      </c>
      <c r="H93">
        <v>22</v>
      </c>
    </row>
    <row r="94" spans="1:8" x14ac:dyDescent="0.35">
      <c r="A94" s="23">
        <v>4</v>
      </c>
      <c r="B94" s="19">
        <v>0</v>
      </c>
      <c r="C94" s="19">
        <v>1</v>
      </c>
      <c r="D94" s="19">
        <v>1</v>
      </c>
      <c r="E94" t="s">
        <v>151</v>
      </c>
      <c r="F94" t="s">
        <v>256</v>
      </c>
      <c r="G94" t="s">
        <v>131</v>
      </c>
      <c r="H94">
        <v>207</v>
      </c>
    </row>
    <row r="95" spans="1:8" x14ac:dyDescent="0.35">
      <c r="A95" s="23">
        <v>4</v>
      </c>
      <c r="B95" s="19">
        <v>0</v>
      </c>
      <c r="C95" s="19">
        <v>1</v>
      </c>
      <c r="D95" s="19">
        <v>1</v>
      </c>
      <c r="E95" t="s">
        <v>151</v>
      </c>
      <c r="F95" t="s">
        <v>354</v>
      </c>
      <c r="G95" t="s">
        <v>131</v>
      </c>
      <c r="H95">
        <v>2</v>
      </c>
    </row>
    <row r="96" spans="1:8" x14ac:dyDescent="0.35">
      <c r="A96" s="23">
        <v>4</v>
      </c>
      <c r="B96" s="19">
        <v>0</v>
      </c>
      <c r="C96" s="19">
        <v>1</v>
      </c>
      <c r="D96" s="19">
        <v>1</v>
      </c>
      <c r="E96" t="s">
        <v>151</v>
      </c>
      <c r="F96" t="s">
        <v>1107</v>
      </c>
      <c r="G96" t="s">
        <v>131</v>
      </c>
      <c r="H96">
        <v>4</v>
      </c>
    </row>
    <row r="97" spans="1:8" x14ac:dyDescent="0.35">
      <c r="A97" s="23">
        <v>4</v>
      </c>
      <c r="B97" s="19">
        <v>0</v>
      </c>
      <c r="C97" s="19">
        <v>1</v>
      </c>
      <c r="D97" s="19">
        <v>1</v>
      </c>
      <c r="E97" t="s">
        <v>151</v>
      </c>
      <c r="F97" t="s">
        <v>390</v>
      </c>
      <c r="G97" t="s">
        <v>131</v>
      </c>
      <c r="H97">
        <v>1</v>
      </c>
    </row>
    <row r="98" spans="1:8" x14ac:dyDescent="0.35">
      <c r="A98" s="23">
        <v>4</v>
      </c>
      <c r="B98" s="19">
        <v>0</v>
      </c>
      <c r="C98" s="19">
        <v>1</v>
      </c>
      <c r="D98" s="19">
        <v>1</v>
      </c>
      <c r="E98" t="s">
        <v>151</v>
      </c>
      <c r="F98" t="s">
        <v>385</v>
      </c>
      <c r="G98" t="s">
        <v>131</v>
      </c>
      <c r="H98">
        <v>1</v>
      </c>
    </row>
    <row r="99" spans="1:8" x14ac:dyDescent="0.35">
      <c r="A99" s="23">
        <v>4</v>
      </c>
      <c r="B99" s="19">
        <v>0</v>
      </c>
      <c r="C99" s="19">
        <v>1</v>
      </c>
      <c r="D99" s="19">
        <v>1</v>
      </c>
      <c r="E99" t="s">
        <v>151</v>
      </c>
      <c r="F99" t="s">
        <v>1108</v>
      </c>
      <c r="G99" t="s">
        <v>131</v>
      </c>
      <c r="H99">
        <v>13</v>
      </c>
    </row>
    <row r="100" spans="1:8" x14ac:dyDescent="0.35">
      <c r="A100" s="23">
        <v>4</v>
      </c>
      <c r="B100" s="19">
        <v>0</v>
      </c>
      <c r="C100" s="19">
        <v>1</v>
      </c>
      <c r="D100" s="19">
        <v>1</v>
      </c>
      <c r="E100" t="s">
        <v>151</v>
      </c>
      <c r="F100" t="s">
        <v>209</v>
      </c>
      <c r="G100" t="s">
        <v>131</v>
      </c>
      <c r="H100">
        <v>34</v>
      </c>
    </row>
    <row r="101" spans="1:8" x14ac:dyDescent="0.35">
      <c r="A101" s="23">
        <v>4</v>
      </c>
      <c r="B101" s="19">
        <v>0</v>
      </c>
      <c r="C101" s="19">
        <v>1</v>
      </c>
      <c r="D101" s="19">
        <v>1</v>
      </c>
      <c r="E101" t="s">
        <v>151</v>
      </c>
      <c r="F101" t="s">
        <v>393</v>
      </c>
      <c r="G101" t="s">
        <v>131</v>
      </c>
      <c r="H101">
        <v>1</v>
      </c>
    </row>
    <row r="102" spans="1:8" x14ac:dyDescent="0.35">
      <c r="A102" s="23">
        <v>4</v>
      </c>
      <c r="B102" s="19">
        <v>0</v>
      </c>
      <c r="C102" s="19">
        <v>1</v>
      </c>
      <c r="D102" s="19">
        <v>1</v>
      </c>
      <c r="E102" t="s">
        <v>151</v>
      </c>
      <c r="F102" t="s">
        <v>1053</v>
      </c>
      <c r="G102" t="s">
        <v>131</v>
      </c>
      <c r="H102">
        <v>1</v>
      </c>
    </row>
    <row r="103" spans="1:8" x14ac:dyDescent="0.35">
      <c r="A103" s="23">
        <v>4</v>
      </c>
      <c r="B103" s="19">
        <v>0</v>
      </c>
      <c r="C103" s="19">
        <v>1</v>
      </c>
      <c r="D103" s="19">
        <v>1</v>
      </c>
      <c r="E103" t="s">
        <v>151</v>
      </c>
      <c r="F103" t="s">
        <v>1109</v>
      </c>
      <c r="G103" t="s">
        <v>131</v>
      </c>
      <c r="H103">
        <v>4</v>
      </c>
    </row>
    <row r="104" spans="1:8" x14ac:dyDescent="0.35">
      <c r="A104" s="23">
        <v>4</v>
      </c>
      <c r="B104" s="19">
        <v>0</v>
      </c>
      <c r="C104" s="19">
        <v>1</v>
      </c>
      <c r="D104" s="19">
        <v>1</v>
      </c>
      <c r="E104" t="s">
        <v>151</v>
      </c>
      <c r="F104" t="s">
        <v>374</v>
      </c>
      <c r="G104" t="s">
        <v>131</v>
      </c>
      <c r="H104">
        <v>2</v>
      </c>
    </row>
    <row r="105" spans="1:8" x14ac:dyDescent="0.35">
      <c r="A105" s="23">
        <v>4</v>
      </c>
      <c r="B105" s="19">
        <v>0</v>
      </c>
      <c r="C105" s="19">
        <v>1</v>
      </c>
      <c r="D105" s="19">
        <v>1</v>
      </c>
      <c r="E105" t="s">
        <v>151</v>
      </c>
      <c r="F105" t="s">
        <v>362</v>
      </c>
      <c r="G105" t="s">
        <v>131</v>
      </c>
      <c r="H105">
        <v>2</v>
      </c>
    </row>
    <row r="106" spans="1:8" x14ac:dyDescent="0.35">
      <c r="A106" s="23">
        <v>4</v>
      </c>
      <c r="B106" s="19">
        <v>0</v>
      </c>
      <c r="C106" s="19">
        <v>1</v>
      </c>
      <c r="D106" s="19">
        <v>1</v>
      </c>
      <c r="E106" t="s">
        <v>151</v>
      </c>
      <c r="F106" t="s">
        <v>1110</v>
      </c>
      <c r="G106" t="s">
        <v>131</v>
      </c>
      <c r="H106">
        <v>1</v>
      </c>
    </row>
    <row r="107" spans="1:8" x14ac:dyDescent="0.35">
      <c r="A107" s="23">
        <v>4</v>
      </c>
      <c r="B107" s="19">
        <v>0</v>
      </c>
      <c r="C107" s="19">
        <v>1</v>
      </c>
      <c r="D107" s="19">
        <v>1</v>
      </c>
      <c r="E107" t="s">
        <v>151</v>
      </c>
      <c r="F107" t="s">
        <v>259</v>
      </c>
      <c r="G107" t="s">
        <v>131</v>
      </c>
      <c r="H107">
        <v>106</v>
      </c>
    </row>
    <row r="108" spans="1:8" x14ac:dyDescent="0.35">
      <c r="A108" s="23">
        <v>4</v>
      </c>
      <c r="B108" s="19">
        <v>0</v>
      </c>
      <c r="C108" s="19">
        <v>1</v>
      </c>
      <c r="D108" s="19">
        <v>1</v>
      </c>
      <c r="E108" t="s">
        <v>151</v>
      </c>
      <c r="F108" t="s">
        <v>396</v>
      </c>
      <c r="G108" t="s">
        <v>131</v>
      </c>
      <c r="H108">
        <v>12</v>
      </c>
    </row>
    <row r="109" spans="1:8" x14ac:dyDescent="0.35">
      <c r="A109" s="23">
        <v>4</v>
      </c>
      <c r="B109" s="19">
        <v>0</v>
      </c>
      <c r="C109" s="19">
        <v>1</v>
      </c>
      <c r="D109" s="19">
        <v>1</v>
      </c>
      <c r="E109" t="s">
        <v>151</v>
      </c>
      <c r="F109" t="s">
        <v>310</v>
      </c>
      <c r="G109" t="s">
        <v>131</v>
      </c>
      <c r="H109">
        <v>9</v>
      </c>
    </row>
    <row r="110" spans="1:8" x14ac:dyDescent="0.35">
      <c r="A110" s="23">
        <v>4</v>
      </c>
      <c r="B110" s="19">
        <v>0</v>
      </c>
      <c r="C110" s="19">
        <v>1</v>
      </c>
      <c r="D110" s="19">
        <v>1</v>
      </c>
      <c r="E110" t="s">
        <v>151</v>
      </c>
      <c r="F110" t="s">
        <v>1111</v>
      </c>
      <c r="G110" t="s">
        <v>131</v>
      </c>
      <c r="H110">
        <v>1</v>
      </c>
    </row>
    <row r="111" spans="1:8" x14ac:dyDescent="0.35">
      <c r="A111" s="23">
        <v>4</v>
      </c>
      <c r="B111" s="19">
        <v>0</v>
      </c>
      <c r="C111" s="19">
        <v>1</v>
      </c>
      <c r="D111" s="19">
        <v>1</v>
      </c>
      <c r="E111" t="s">
        <v>151</v>
      </c>
      <c r="F111" t="s">
        <v>381</v>
      </c>
      <c r="G111" t="s">
        <v>131</v>
      </c>
      <c r="H111">
        <v>1</v>
      </c>
    </row>
    <row r="112" spans="1:8" x14ac:dyDescent="0.35">
      <c r="A112" s="23">
        <v>4</v>
      </c>
      <c r="B112" s="19">
        <v>0</v>
      </c>
      <c r="C112" s="19">
        <v>1</v>
      </c>
      <c r="D112" s="19">
        <v>1</v>
      </c>
      <c r="E112" t="s">
        <v>151</v>
      </c>
      <c r="F112" t="s">
        <v>308</v>
      </c>
      <c r="G112" t="s">
        <v>131</v>
      </c>
      <c r="H112">
        <v>11</v>
      </c>
    </row>
    <row r="113" spans="1:8" x14ac:dyDescent="0.35">
      <c r="A113" s="23">
        <v>4</v>
      </c>
      <c r="B113" s="19">
        <v>0</v>
      </c>
      <c r="C113" s="19">
        <v>1</v>
      </c>
      <c r="D113" s="19">
        <v>1</v>
      </c>
      <c r="E113" t="s">
        <v>151</v>
      </c>
      <c r="F113" t="s">
        <v>1235</v>
      </c>
      <c r="G113" t="s">
        <v>131</v>
      </c>
      <c r="H113">
        <v>1</v>
      </c>
    </row>
    <row r="114" spans="1:8" x14ac:dyDescent="0.35">
      <c r="A114" s="23">
        <v>4</v>
      </c>
      <c r="B114" s="19">
        <v>0</v>
      </c>
      <c r="C114" s="19">
        <v>1</v>
      </c>
      <c r="D114" s="19">
        <v>1</v>
      </c>
      <c r="E114" t="s">
        <v>151</v>
      </c>
      <c r="F114" t="s">
        <v>282</v>
      </c>
      <c r="G114" t="s">
        <v>131</v>
      </c>
      <c r="H114">
        <v>14</v>
      </c>
    </row>
    <row r="115" spans="1:8" x14ac:dyDescent="0.35">
      <c r="A115" s="23">
        <v>4</v>
      </c>
      <c r="B115" s="19">
        <v>0</v>
      </c>
      <c r="C115" s="19">
        <v>1</v>
      </c>
      <c r="D115" s="19">
        <v>1</v>
      </c>
      <c r="E115" t="s">
        <v>151</v>
      </c>
      <c r="F115" t="s">
        <v>262</v>
      </c>
      <c r="G115" t="s">
        <v>131</v>
      </c>
      <c r="H115">
        <v>59</v>
      </c>
    </row>
    <row r="116" spans="1:8" x14ac:dyDescent="0.35">
      <c r="A116" s="23">
        <v>4</v>
      </c>
      <c r="B116" s="19">
        <v>0</v>
      </c>
      <c r="C116" s="19">
        <v>1</v>
      </c>
      <c r="D116" s="19">
        <v>1</v>
      </c>
      <c r="E116" t="s">
        <v>151</v>
      </c>
      <c r="F116" t="s">
        <v>349</v>
      </c>
      <c r="G116" t="s">
        <v>131</v>
      </c>
      <c r="H116">
        <v>2</v>
      </c>
    </row>
    <row r="117" spans="1:8" x14ac:dyDescent="0.35">
      <c r="A117" s="23">
        <v>4</v>
      </c>
      <c r="B117" s="19">
        <v>0</v>
      </c>
      <c r="C117" s="19">
        <v>1</v>
      </c>
      <c r="D117" s="19">
        <v>1</v>
      </c>
      <c r="E117" t="s">
        <v>151</v>
      </c>
      <c r="F117" t="s">
        <v>391</v>
      </c>
      <c r="G117" t="s">
        <v>131</v>
      </c>
      <c r="H117">
        <v>1</v>
      </c>
    </row>
    <row r="118" spans="1:8" x14ac:dyDescent="0.35">
      <c r="A118" s="23">
        <v>4</v>
      </c>
      <c r="B118" s="19">
        <v>0</v>
      </c>
      <c r="C118" s="19">
        <v>1</v>
      </c>
      <c r="D118" s="19">
        <v>1</v>
      </c>
      <c r="E118" t="s">
        <v>151</v>
      </c>
      <c r="F118" t="s">
        <v>280</v>
      </c>
      <c r="G118" t="s">
        <v>131</v>
      </c>
      <c r="H118">
        <v>21</v>
      </c>
    </row>
    <row r="119" spans="1:8" x14ac:dyDescent="0.35">
      <c r="A119" s="23">
        <v>4</v>
      </c>
      <c r="B119" s="19">
        <v>0</v>
      </c>
      <c r="C119" s="19">
        <v>1</v>
      </c>
      <c r="D119" s="19">
        <v>1</v>
      </c>
      <c r="E119" t="s">
        <v>151</v>
      </c>
      <c r="F119" t="s">
        <v>253</v>
      </c>
      <c r="G119" t="s">
        <v>131</v>
      </c>
      <c r="H119">
        <v>622</v>
      </c>
    </row>
    <row r="120" spans="1:8" x14ac:dyDescent="0.35">
      <c r="A120" s="23">
        <v>4</v>
      </c>
      <c r="B120" s="19">
        <v>0</v>
      </c>
      <c r="C120" s="19">
        <v>1</v>
      </c>
      <c r="D120" s="19">
        <v>1</v>
      </c>
      <c r="E120" t="s">
        <v>151</v>
      </c>
      <c r="F120" t="s">
        <v>392</v>
      </c>
      <c r="G120" t="s">
        <v>131</v>
      </c>
      <c r="H120">
        <v>1</v>
      </c>
    </row>
    <row r="121" spans="1:8" x14ac:dyDescent="0.35">
      <c r="A121" s="23">
        <v>4</v>
      </c>
      <c r="B121" s="19">
        <v>0</v>
      </c>
      <c r="C121" s="19">
        <v>1</v>
      </c>
      <c r="D121" s="19">
        <v>1</v>
      </c>
      <c r="E121" t="s">
        <v>151</v>
      </c>
      <c r="F121" t="s">
        <v>394</v>
      </c>
      <c r="G121" t="s">
        <v>131</v>
      </c>
      <c r="H121">
        <v>1</v>
      </c>
    </row>
    <row r="122" spans="1:8" x14ac:dyDescent="0.35">
      <c r="A122" s="23">
        <v>4</v>
      </c>
      <c r="B122" s="19">
        <v>0</v>
      </c>
      <c r="C122" s="19">
        <v>1</v>
      </c>
      <c r="D122" s="19">
        <v>1</v>
      </c>
      <c r="E122" t="s">
        <v>151</v>
      </c>
      <c r="F122" t="s">
        <v>1112</v>
      </c>
      <c r="G122" t="s">
        <v>131</v>
      </c>
      <c r="H122">
        <v>1</v>
      </c>
    </row>
    <row r="123" spans="1:8" x14ac:dyDescent="0.35">
      <c r="A123" s="23">
        <v>4</v>
      </c>
      <c r="B123" s="19">
        <v>0</v>
      </c>
      <c r="C123" s="19">
        <v>1</v>
      </c>
      <c r="D123" s="19">
        <v>1</v>
      </c>
      <c r="E123" t="s">
        <v>151</v>
      </c>
      <c r="F123" t="s">
        <v>302</v>
      </c>
      <c r="G123" t="s">
        <v>131</v>
      </c>
      <c r="H123">
        <v>11</v>
      </c>
    </row>
    <row r="124" spans="1:8" x14ac:dyDescent="0.35">
      <c r="A124" s="23">
        <v>4</v>
      </c>
      <c r="B124" s="19">
        <v>0</v>
      </c>
      <c r="C124" s="19">
        <v>1</v>
      </c>
      <c r="D124" s="19">
        <v>1</v>
      </c>
      <c r="E124" t="s">
        <v>151</v>
      </c>
      <c r="F124" t="s">
        <v>343</v>
      </c>
      <c r="G124" t="s">
        <v>131</v>
      </c>
      <c r="H124">
        <v>2</v>
      </c>
    </row>
    <row r="125" spans="1:8" x14ac:dyDescent="0.35">
      <c r="A125" s="23">
        <v>4</v>
      </c>
      <c r="B125" s="19">
        <v>0</v>
      </c>
      <c r="C125" s="19">
        <v>1</v>
      </c>
      <c r="D125" s="19">
        <v>1</v>
      </c>
      <c r="E125" t="s">
        <v>151</v>
      </c>
      <c r="F125" t="s">
        <v>309</v>
      </c>
      <c r="G125" t="s">
        <v>131</v>
      </c>
      <c r="H125">
        <v>14</v>
      </c>
    </row>
    <row r="126" spans="1:8" x14ac:dyDescent="0.35">
      <c r="A126" s="23">
        <v>4</v>
      </c>
      <c r="B126" s="19">
        <v>0</v>
      </c>
      <c r="C126" s="19">
        <v>1</v>
      </c>
      <c r="D126" s="19">
        <v>1</v>
      </c>
      <c r="E126" t="s">
        <v>151</v>
      </c>
      <c r="F126" t="s">
        <v>389</v>
      </c>
      <c r="G126" t="s">
        <v>131</v>
      </c>
      <c r="H126">
        <v>1</v>
      </c>
    </row>
    <row r="127" spans="1:8" x14ac:dyDescent="0.35">
      <c r="A127" s="23">
        <v>4</v>
      </c>
      <c r="B127" s="19">
        <v>0</v>
      </c>
      <c r="C127" s="19">
        <v>1</v>
      </c>
      <c r="D127" s="19">
        <v>1</v>
      </c>
      <c r="E127" t="s">
        <v>151</v>
      </c>
      <c r="F127" t="s">
        <v>388</v>
      </c>
      <c r="G127" t="s">
        <v>131</v>
      </c>
      <c r="H127">
        <v>2</v>
      </c>
    </row>
    <row r="128" spans="1:8" x14ac:dyDescent="0.35">
      <c r="A128" s="23">
        <v>4</v>
      </c>
      <c r="B128" s="19">
        <v>0</v>
      </c>
      <c r="C128" s="19">
        <v>1</v>
      </c>
      <c r="D128" s="19">
        <v>1</v>
      </c>
      <c r="E128" t="s">
        <v>151</v>
      </c>
      <c r="F128" t="s">
        <v>387</v>
      </c>
      <c r="G128" t="s">
        <v>131</v>
      </c>
      <c r="H128">
        <v>2</v>
      </c>
    </row>
    <row r="129" spans="1:8" x14ac:dyDescent="0.35">
      <c r="A129" s="23">
        <v>4</v>
      </c>
      <c r="B129" s="19">
        <v>0</v>
      </c>
      <c r="C129" s="19">
        <v>1</v>
      </c>
      <c r="D129" s="19">
        <v>1</v>
      </c>
      <c r="E129" t="s">
        <v>151</v>
      </c>
      <c r="F129" t="s">
        <v>224</v>
      </c>
      <c r="G129" t="s">
        <v>131</v>
      </c>
      <c r="H129">
        <v>1</v>
      </c>
    </row>
    <row r="130" spans="1:8" x14ac:dyDescent="0.35">
      <c r="A130" s="23">
        <v>4</v>
      </c>
      <c r="B130" s="19">
        <v>0</v>
      </c>
      <c r="C130" s="19">
        <v>1</v>
      </c>
      <c r="D130" s="19">
        <v>1</v>
      </c>
      <c r="E130" t="s">
        <v>151</v>
      </c>
      <c r="F130" t="s">
        <v>1113</v>
      </c>
      <c r="G130" t="s">
        <v>131</v>
      </c>
      <c r="H130">
        <v>1</v>
      </c>
    </row>
    <row r="131" spans="1:8" x14ac:dyDescent="0.35">
      <c r="A131" s="23">
        <v>4</v>
      </c>
      <c r="B131" s="19">
        <v>0</v>
      </c>
      <c r="C131" s="19">
        <v>1</v>
      </c>
      <c r="D131" s="19">
        <v>1</v>
      </c>
      <c r="E131" t="s">
        <v>151</v>
      </c>
      <c r="F131" t="s">
        <v>304</v>
      </c>
      <c r="G131" t="s">
        <v>131</v>
      </c>
      <c r="H131">
        <v>11</v>
      </c>
    </row>
    <row r="132" spans="1:8" x14ac:dyDescent="0.35">
      <c r="A132" s="23">
        <v>4</v>
      </c>
      <c r="B132" s="19">
        <v>0</v>
      </c>
      <c r="C132" s="19">
        <v>1</v>
      </c>
      <c r="D132" s="19">
        <v>1</v>
      </c>
      <c r="E132" t="s">
        <v>151</v>
      </c>
      <c r="F132" t="s">
        <v>1114</v>
      </c>
      <c r="G132" t="s">
        <v>131</v>
      </c>
      <c r="H132">
        <v>1</v>
      </c>
    </row>
    <row r="133" spans="1:8" x14ac:dyDescent="0.35">
      <c r="A133" s="23">
        <v>4</v>
      </c>
      <c r="B133" s="19">
        <v>0</v>
      </c>
      <c r="C133" s="19">
        <v>1</v>
      </c>
      <c r="D133" s="19">
        <v>1</v>
      </c>
      <c r="E133" t="s">
        <v>151</v>
      </c>
      <c r="F133" t="s">
        <v>294</v>
      </c>
      <c r="G133" t="s">
        <v>131</v>
      </c>
      <c r="H133">
        <v>9</v>
      </c>
    </row>
    <row r="134" spans="1:8" x14ac:dyDescent="0.35">
      <c r="A134" s="23">
        <v>4</v>
      </c>
      <c r="B134" s="19">
        <v>0</v>
      </c>
      <c r="C134" s="19">
        <v>1</v>
      </c>
      <c r="D134" s="19">
        <v>1</v>
      </c>
      <c r="E134" t="s">
        <v>151</v>
      </c>
      <c r="F134" t="s">
        <v>212</v>
      </c>
      <c r="G134" t="s">
        <v>131</v>
      </c>
      <c r="H134">
        <v>8</v>
      </c>
    </row>
    <row r="135" spans="1:8" x14ac:dyDescent="0.35">
      <c r="A135" s="23">
        <v>4</v>
      </c>
      <c r="B135" s="19">
        <v>0</v>
      </c>
      <c r="C135" s="19">
        <v>1</v>
      </c>
      <c r="D135" s="19">
        <v>1</v>
      </c>
      <c r="E135" t="s">
        <v>151</v>
      </c>
      <c r="F135" t="s">
        <v>369</v>
      </c>
      <c r="G135" t="s">
        <v>131</v>
      </c>
      <c r="H135">
        <v>1</v>
      </c>
    </row>
    <row r="136" spans="1:8" x14ac:dyDescent="0.35">
      <c r="A136" s="23">
        <v>4</v>
      </c>
      <c r="B136" s="19">
        <v>0</v>
      </c>
      <c r="C136" s="19">
        <v>1</v>
      </c>
      <c r="D136" s="19">
        <v>1</v>
      </c>
      <c r="E136" t="s">
        <v>151</v>
      </c>
      <c r="F136" t="s">
        <v>370</v>
      </c>
      <c r="G136" t="s">
        <v>131</v>
      </c>
      <c r="H136">
        <v>2</v>
      </c>
    </row>
    <row r="137" spans="1:8" x14ac:dyDescent="0.35">
      <c r="A137" s="23">
        <v>4</v>
      </c>
      <c r="B137" s="19">
        <v>0</v>
      </c>
      <c r="C137" s="19">
        <v>1</v>
      </c>
      <c r="D137" s="19">
        <v>1</v>
      </c>
      <c r="E137" t="s">
        <v>151</v>
      </c>
      <c r="F137" t="s">
        <v>574</v>
      </c>
      <c r="G137" t="s">
        <v>131</v>
      </c>
      <c r="H137">
        <v>1</v>
      </c>
    </row>
    <row r="138" spans="1:8" x14ac:dyDescent="0.35">
      <c r="A138" s="23">
        <v>4</v>
      </c>
      <c r="B138" s="19">
        <v>0</v>
      </c>
      <c r="C138" s="19">
        <v>1</v>
      </c>
      <c r="D138" s="19">
        <v>1</v>
      </c>
      <c r="E138" t="s">
        <v>151</v>
      </c>
      <c r="F138" t="s">
        <v>644</v>
      </c>
      <c r="G138" t="s">
        <v>131</v>
      </c>
      <c r="H138">
        <v>1</v>
      </c>
    </row>
    <row r="139" spans="1:8" x14ac:dyDescent="0.35">
      <c r="A139" s="23">
        <v>4</v>
      </c>
      <c r="B139" s="19">
        <v>0</v>
      </c>
      <c r="C139" s="19">
        <v>1</v>
      </c>
      <c r="D139" s="19">
        <v>1</v>
      </c>
      <c r="E139" t="s">
        <v>151</v>
      </c>
      <c r="F139" t="s">
        <v>1115</v>
      </c>
      <c r="G139" t="s">
        <v>131</v>
      </c>
      <c r="H139">
        <v>1</v>
      </c>
    </row>
    <row r="140" spans="1:8" x14ac:dyDescent="0.35">
      <c r="A140" s="23">
        <v>4</v>
      </c>
      <c r="B140" s="19">
        <v>0</v>
      </c>
      <c r="C140" s="19">
        <v>1</v>
      </c>
      <c r="D140" s="19">
        <v>1</v>
      </c>
      <c r="E140" t="s">
        <v>151</v>
      </c>
      <c r="F140" t="s">
        <v>1116</v>
      </c>
      <c r="G140" t="s">
        <v>131</v>
      </c>
      <c r="H140">
        <v>1</v>
      </c>
    </row>
    <row r="141" spans="1:8" x14ac:dyDescent="0.35">
      <c r="A141" s="23">
        <v>4</v>
      </c>
      <c r="B141" s="19">
        <v>0</v>
      </c>
      <c r="C141" s="19">
        <v>1</v>
      </c>
      <c r="D141" s="19">
        <v>1</v>
      </c>
      <c r="E141" t="s">
        <v>151</v>
      </c>
      <c r="F141" t="s">
        <v>1117</v>
      </c>
      <c r="G141" t="s">
        <v>131</v>
      </c>
      <c r="H141">
        <v>1</v>
      </c>
    </row>
    <row r="142" spans="1:8" x14ac:dyDescent="0.35">
      <c r="A142" s="23">
        <v>4</v>
      </c>
      <c r="B142" s="19">
        <v>0</v>
      </c>
      <c r="C142" s="19">
        <v>1</v>
      </c>
      <c r="D142" s="19">
        <v>1</v>
      </c>
      <c r="E142" t="s">
        <v>151</v>
      </c>
      <c r="F142" t="s">
        <v>278</v>
      </c>
      <c r="G142" t="s">
        <v>131</v>
      </c>
      <c r="H142">
        <v>19</v>
      </c>
    </row>
    <row r="143" spans="1:8" x14ac:dyDescent="0.35">
      <c r="A143" s="23">
        <v>4</v>
      </c>
      <c r="B143" s="19">
        <v>0</v>
      </c>
      <c r="C143" s="19">
        <v>1</v>
      </c>
      <c r="D143" s="19">
        <v>1</v>
      </c>
      <c r="E143" t="s">
        <v>151</v>
      </c>
      <c r="F143" t="s">
        <v>1074</v>
      </c>
      <c r="G143" t="s">
        <v>131</v>
      </c>
      <c r="H143">
        <v>17</v>
      </c>
    </row>
    <row r="144" spans="1:8" x14ac:dyDescent="0.35">
      <c r="A144" s="23">
        <v>4</v>
      </c>
      <c r="B144" s="19">
        <v>0</v>
      </c>
      <c r="C144" s="19">
        <v>1</v>
      </c>
      <c r="D144" s="19">
        <v>1</v>
      </c>
      <c r="E144" t="s">
        <v>151</v>
      </c>
      <c r="F144" t="s">
        <v>352</v>
      </c>
      <c r="G144" t="s">
        <v>131</v>
      </c>
      <c r="H144">
        <v>4</v>
      </c>
    </row>
    <row r="145" spans="1:8" x14ac:dyDescent="0.35">
      <c r="A145" s="23">
        <v>4</v>
      </c>
      <c r="B145" s="19">
        <v>0</v>
      </c>
      <c r="C145" s="19">
        <v>1</v>
      </c>
      <c r="D145" s="19">
        <v>1</v>
      </c>
      <c r="E145" t="s">
        <v>151</v>
      </c>
      <c r="F145" t="s">
        <v>1118</v>
      </c>
      <c r="G145" t="s">
        <v>131</v>
      </c>
      <c r="H145">
        <v>20</v>
      </c>
    </row>
    <row r="146" spans="1:8" x14ac:dyDescent="0.35">
      <c r="A146" s="23">
        <v>4</v>
      </c>
      <c r="B146" s="19">
        <v>0</v>
      </c>
      <c r="C146" s="19">
        <v>1</v>
      </c>
      <c r="D146" s="19">
        <v>1</v>
      </c>
      <c r="E146" t="s">
        <v>151</v>
      </c>
      <c r="F146" t="s">
        <v>335</v>
      </c>
      <c r="G146" t="s">
        <v>131</v>
      </c>
      <c r="H146">
        <v>2</v>
      </c>
    </row>
    <row r="147" spans="1:8" x14ac:dyDescent="0.35">
      <c r="A147" s="23">
        <v>4</v>
      </c>
      <c r="B147" s="19">
        <v>0</v>
      </c>
      <c r="C147" s="19">
        <v>1</v>
      </c>
      <c r="D147" s="19">
        <v>1</v>
      </c>
      <c r="E147" t="s">
        <v>151</v>
      </c>
      <c r="F147" t="s">
        <v>291</v>
      </c>
      <c r="G147" t="s">
        <v>131</v>
      </c>
      <c r="H147">
        <v>13</v>
      </c>
    </row>
    <row r="148" spans="1:8" x14ac:dyDescent="0.35">
      <c r="A148" s="23">
        <v>4</v>
      </c>
      <c r="B148" s="19">
        <v>0</v>
      </c>
      <c r="C148" s="19">
        <v>1</v>
      </c>
      <c r="D148" s="19">
        <v>1</v>
      </c>
      <c r="E148" t="s">
        <v>151</v>
      </c>
      <c r="F148" t="s">
        <v>341</v>
      </c>
      <c r="G148" t="s">
        <v>131</v>
      </c>
      <c r="H148">
        <v>6</v>
      </c>
    </row>
    <row r="149" spans="1:8" x14ac:dyDescent="0.35">
      <c r="A149" s="23">
        <v>4</v>
      </c>
      <c r="B149" s="19">
        <v>0</v>
      </c>
      <c r="C149" s="19">
        <v>1</v>
      </c>
      <c r="D149" s="19">
        <v>1</v>
      </c>
      <c r="E149" t="s">
        <v>151</v>
      </c>
      <c r="F149" t="s">
        <v>229</v>
      </c>
      <c r="G149" t="s">
        <v>131</v>
      </c>
      <c r="H149">
        <v>528</v>
      </c>
    </row>
    <row r="150" spans="1:8" x14ac:dyDescent="0.35">
      <c r="A150" s="23">
        <v>4</v>
      </c>
      <c r="B150" s="19">
        <v>0</v>
      </c>
      <c r="C150" s="19">
        <v>1</v>
      </c>
      <c r="D150" s="19">
        <v>1</v>
      </c>
      <c r="E150" t="s">
        <v>151</v>
      </c>
      <c r="F150" t="s">
        <v>397</v>
      </c>
      <c r="G150" t="s">
        <v>131</v>
      </c>
      <c r="H150">
        <v>1</v>
      </c>
    </row>
    <row r="151" spans="1:8" x14ac:dyDescent="0.35">
      <c r="A151" s="23">
        <v>4</v>
      </c>
      <c r="B151" s="19">
        <v>0</v>
      </c>
      <c r="C151" s="19">
        <v>1</v>
      </c>
      <c r="D151" s="19">
        <v>1</v>
      </c>
      <c r="E151" t="s">
        <v>151</v>
      </c>
      <c r="F151" t="s">
        <v>372</v>
      </c>
      <c r="G151" t="s">
        <v>131</v>
      </c>
      <c r="H151">
        <v>2</v>
      </c>
    </row>
    <row r="152" spans="1:8" x14ac:dyDescent="0.35">
      <c r="A152" s="23">
        <v>4</v>
      </c>
      <c r="B152" s="19">
        <v>0</v>
      </c>
      <c r="C152" s="19">
        <v>1</v>
      </c>
      <c r="D152" s="19">
        <v>1</v>
      </c>
      <c r="E152" t="s">
        <v>151</v>
      </c>
      <c r="F152" t="s">
        <v>1054</v>
      </c>
      <c r="G152" t="s">
        <v>131</v>
      </c>
      <c r="H152">
        <v>2</v>
      </c>
    </row>
    <row r="153" spans="1:8" x14ac:dyDescent="0.35">
      <c r="A153" s="23">
        <v>4</v>
      </c>
      <c r="B153" s="19">
        <v>0</v>
      </c>
      <c r="C153" s="19">
        <v>1</v>
      </c>
      <c r="D153" s="19">
        <v>1</v>
      </c>
      <c r="E153" t="s">
        <v>151</v>
      </c>
      <c r="F153" t="s">
        <v>373</v>
      </c>
      <c r="G153" t="s">
        <v>131</v>
      </c>
      <c r="H153">
        <v>2</v>
      </c>
    </row>
    <row r="154" spans="1:8" x14ac:dyDescent="0.35">
      <c r="A154" s="23">
        <v>4</v>
      </c>
      <c r="B154" s="19">
        <v>0</v>
      </c>
      <c r="C154" s="19">
        <v>1</v>
      </c>
      <c r="D154" s="19">
        <v>1</v>
      </c>
      <c r="E154" t="s">
        <v>151</v>
      </c>
      <c r="F154" t="s">
        <v>350</v>
      </c>
      <c r="G154" t="s">
        <v>131</v>
      </c>
      <c r="H154">
        <v>2</v>
      </c>
    </row>
    <row r="155" spans="1:8" x14ac:dyDescent="0.35">
      <c r="A155" s="23">
        <v>4</v>
      </c>
      <c r="B155" s="19">
        <v>0</v>
      </c>
      <c r="C155" s="19">
        <v>1</v>
      </c>
      <c r="D155" s="19">
        <v>1</v>
      </c>
      <c r="E155" t="s">
        <v>151</v>
      </c>
      <c r="F155" t="s">
        <v>268</v>
      </c>
      <c r="G155" t="s">
        <v>131</v>
      </c>
      <c r="H155">
        <v>34</v>
      </c>
    </row>
    <row r="156" spans="1:8" x14ac:dyDescent="0.35">
      <c r="A156" s="23">
        <v>4</v>
      </c>
      <c r="B156" s="19">
        <v>0</v>
      </c>
      <c r="C156" s="19">
        <v>1</v>
      </c>
      <c r="D156" s="19">
        <v>1</v>
      </c>
      <c r="E156" t="s">
        <v>151</v>
      </c>
      <c r="F156" t="s">
        <v>399</v>
      </c>
      <c r="G156" t="s">
        <v>131</v>
      </c>
      <c r="H156">
        <v>1</v>
      </c>
    </row>
    <row r="157" spans="1:8" x14ac:dyDescent="0.35">
      <c r="A157" s="23">
        <v>4</v>
      </c>
      <c r="B157" s="19">
        <v>0</v>
      </c>
      <c r="C157" s="19">
        <v>1</v>
      </c>
      <c r="D157" s="19">
        <v>1</v>
      </c>
      <c r="E157" t="s">
        <v>151</v>
      </c>
      <c r="F157" t="s">
        <v>400</v>
      </c>
      <c r="G157" t="s">
        <v>131</v>
      </c>
      <c r="H157">
        <v>3</v>
      </c>
    </row>
    <row r="158" spans="1:8" x14ac:dyDescent="0.35">
      <c r="A158" s="23">
        <v>4</v>
      </c>
      <c r="B158" s="19">
        <v>0</v>
      </c>
      <c r="C158" s="19">
        <v>1</v>
      </c>
      <c r="D158" s="19">
        <v>1</v>
      </c>
      <c r="E158" t="s">
        <v>151</v>
      </c>
      <c r="F158" t="s">
        <v>217</v>
      </c>
      <c r="G158" t="s">
        <v>131</v>
      </c>
      <c r="H158">
        <v>12</v>
      </c>
    </row>
    <row r="159" spans="1:8" x14ac:dyDescent="0.35">
      <c r="A159" s="23">
        <v>4</v>
      </c>
      <c r="B159" s="19">
        <v>0</v>
      </c>
      <c r="C159" s="19">
        <v>1</v>
      </c>
      <c r="D159" s="19">
        <v>1</v>
      </c>
      <c r="E159" t="s">
        <v>151</v>
      </c>
      <c r="F159" t="s">
        <v>1119</v>
      </c>
      <c r="G159" t="s">
        <v>131</v>
      </c>
      <c r="H159">
        <v>1</v>
      </c>
    </row>
    <row r="160" spans="1:8" x14ac:dyDescent="0.35">
      <c r="A160" s="23">
        <v>4</v>
      </c>
      <c r="B160" s="19">
        <v>0</v>
      </c>
      <c r="C160" s="19">
        <v>1</v>
      </c>
      <c r="D160" s="19">
        <v>1</v>
      </c>
      <c r="E160" t="s">
        <v>151</v>
      </c>
      <c r="F160" t="s">
        <v>340</v>
      </c>
      <c r="G160" t="s">
        <v>131</v>
      </c>
      <c r="H160">
        <v>2</v>
      </c>
    </row>
    <row r="161" spans="1:8" x14ac:dyDescent="0.35">
      <c r="A161" s="23">
        <v>4</v>
      </c>
      <c r="B161" s="19">
        <v>0</v>
      </c>
      <c r="C161" s="19">
        <v>1</v>
      </c>
      <c r="D161" s="19">
        <v>1</v>
      </c>
      <c r="E161" t="s">
        <v>151</v>
      </c>
      <c r="F161" t="s">
        <v>225</v>
      </c>
      <c r="G161" t="s">
        <v>131</v>
      </c>
      <c r="H161">
        <v>19</v>
      </c>
    </row>
    <row r="162" spans="1:8" x14ac:dyDescent="0.35">
      <c r="A162" s="23">
        <v>4</v>
      </c>
      <c r="B162" s="19">
        <v>0</v>
      </c>
      <c r="C162" s="19">
        <v>1</v>
      </c>
      <c r="D162" s="19">
        <v>1</v>
      </c>
      <c r="E162" t="s">
        <v>151</v>
      </c>
      <c r="F162" t="s">
        <v>1120</v>
      </c>
      <c r="G162" t="s">
        <v>131</v>
      </c>
      <c r="H162">
        <v>24</v>
      </c>
    </row>
    <row r="163" spans="1:8" x14ac:dyDescent="0.35">
      <c r="A163" s="23">
        <v>4</v>
      </c>
      <c r="B163" s="19">
        <v>0</v>
      </c>
      <c r="C163" s="19">
        <v>1</v>
      </c>
      <c r="D163" s="19">
        <v>1</v>
      </c>
      <c r="E163" t="s">
        <v>151</v>
      </c>
      <c r="F163" t="s">
        <v>380</v>
      </c>
      <c r="G163" t="s">
        <v>131</v>
      </c>
      <c r="H163">
        <v>2</v>
      </c>
    </row>
    <row r="164" spans="1:8" x14ac:dyDescent="0.35">
      <c r="A164" s="23">
        <v>4</v>
      </c>
      <c r="B164" s="19">
        <v>0</v>
      </c>
      <c r="C164" s="19">
        <v>1</v>
      </c>
      <c r="D164" s="19">
        <v>1</v>
      </c>
      <c r="E164" t="s">
        <v>151</v>
      </c>
      <c r="F164" t="s">
        <v>366</v>
      </c>
      <c r="G164" t="s">
        <v>131</v>
      </c>
      <c r="H164">
        <v>3</v>
      </c>
    </row>
    <row r="165" spans="1:8" x14ac:dyDescent="0.35">
      <c r="A165" s="23">
        <v>4</v>
      </c>
      <c r="B165" s="19">
        <v>0</v>
      </c>
      <c r="C165" s="19">
        <v>1</v>
      </c>
      <c r="D165" s="19">
        <v>1</v>
      </c>
      <c r="E165" t="s">
        <v>151</v>
      </c>
      <c r="F165" t="s">
        <v>1121</v>
      </c>
      <c r="G165" t="s">
        <v>131</v>
      </c>
      <c r="H165">
        <v>1</v>
      </c>
    </row>
    <row r="166" spans="1:8" x14ac:dyDescent="0.35">
      <c r="A166" s="23">
        <v>4</v>
      </c>
      <c r="B166" s="19">
        <v>0</v>
      </c>
      <c r="C166" s="19">
        <v>1</v>
      </c>
      <c r="D166" s="19">
        <v>1</v>
      </c>
      <c r="E166" t="s">
        <v>151</v>
      </c>
      <c r="F166" t="s">
        <v>1122</v>
      </c>
      <c r="G166" t="s">
        <v>131</v>
      </c>
      <c r="H166">
        <v>2</v>
      </c>
    </row>
    <row r="167" spans="1:8" x14ac:dyDescent="0.35">
      <c r="A167" s="23">
        <v>4</v>
      </c>
      <c r="B167" s="19">
        <v>0</v>
      </c>
      <c r="C167" s="19">
        <v>1</v>
      </c>
      <c r="D167" s="19">
        <v>1</v>
      </c>
      <c r="E167" t="s">
        <v>151</v>
      </c>
      <c r="F167" t="s">
        <v>318</v>
      </c>
      <c r="G167" t="s">
        <v>131</v>
      </c>
      <c r="H167">
        <v>9</v>
      </c>
    </row>
    <row r="168" spans="1:8" x14ac:dyDescent="0.35">
      <c r="A168" s="23">
        <v>4</v>
      </c>
      <c r="B168" s="19">
        <v>0</v>
      </c>
      <c r="C168" s="19">
        <v>1</v>
      </c>
      <c r="D168" s="19">
        <v>1</v>
      </c>
      <c r="E168" t="s">
        <v>151</v>
      </c>
      <c r="F168" t="s">
        <v>1236</v>
      </c>
      <c r="G168" t="s">
        <v>131</v>
      </c>
      <c r="H168">
        <v>1</v>
      </c>
    </row>
    <row r="169" spans="1:8" x14ac:dyDescent="0.35">
      <c r="A169" s="23">
        <v>4</v>
      </c>
      <c r="B169" s="19">
        <v>0</v>
      </c>
      <c r="C169" s="19">
        <v>1</v>
      </c>
      <c r="D169" s="19">
        <v>1</v>
      </c>
      <c r="E169" t="s">
        <v>151</v>
      </c>
      <c r="F169" t="s">
        <v>279</v>
      </c>
      <c r="G169" t="s">
        <v>131</v>
      </c>
      <c r="H169">
        <v>22</v>
      </c>
    </row>
    <row r="170" spans="1:8" x14ac:dyDescent="0.35">
      <c r="A170" s="23">
        <v>4</v>
      </c>
      <c r="B170" s="19">
        <v>0</v>
      </c>
      <c r="C170" s="19">
        <v>1</v>
      </c>
      <c r="D170" s="19">
        <v>1</v>
      </c>
      <c r="E170" t="s">
        <v>151</v>
      </c>
      <c r="F170" t="s">
        <v>345</v>
      </c>
      <c r="G170" t="s">
        <v>131</v>
      </c>
      <c r="H170">
        <v>3</v>
      </c>
    </row>
    <row r="171" spans="1:8" x14ac:dyDescent="0.35">
      <c r="A171" s="23">
        <v>4</v>
      </c>
      <c r="B171" s="19">
        <v>0</v>
      </c>
      <c r="C171" s="19">
        <v>1</v>
      </c>
      <c r="D171" s="19">
        <v>1</v>
      </c>
      <c r="E171" t="s">
        <v>151</v>
      </c>
      <c r="F171" t="s">
        <v>375</v>
      </c>
      <c r="G171" t="s">
        <v>131</v>
      </c>
      <c r="H171">
        <v>2</v>
      </c>
    </row>
    <row r="172" spans="1:8" x14ac:dyDescent="0.35">
      <c r="A172" s="23">
        <v>4</v>
      </c>
      <c r="B172" s="19">
        <v>0</v>
      </c>
      <c r="C172" s="19">
        <v>1</v>
      </c>
      <c r="D172" s="19">
        <v>1</v>
      </c>
      <c r="E172" t="s">
        <v>151</v>
      </c>
      <c r="F172" t="s">
        <v>1055</v>
      </c>
      <c r="G172" t="s">
        <v>131</v>
      </c>
      <c r="H172">
        <v>1</v>
      </c>
    </row>
    <row r="173" spans="1:8" x14ac:dyDescent="0.35">
      <c r="A173" s="23">
        <v>4</v>
      </c>
      <c r="B173" s="19">
        <v>0</v>
      </c>
      <c r="C173" s="19">
        <v>1</v>
      </c>
      <c r="D173" s="19">
        <v>1</v>
      </c>
      <c r="E173" t="s">
        <v>151</v>
      </c>
      <c r="F173" t="s">
        <v>293</v>
      </c>
      <c r="G173" t="s">
        <v>131</v>
      </c>
      <c r="H173">
        <v>12</v>
      </c>
    </row>
    <row r="174" spans="1:8" x14ac:dyDescent="0.35">
      <c r="A174" s="23">
        <v>4</v>
      </c>
      <c r="B174" s="19">
        <v>0</v>
      </c>
      <c r="C174" s="19">
        <v>1</v>
      </c>
      <c r="D174" s="19">
        <v>1</v>
      </c>
      <c r="E174" t="s">
        <v>151</v>
      </c>
      <c r="F174" t="s">
        <v>266</v>
      </c>
      <c r="G174" t="s">
        <v>131</v>
      </c>
      <c r="H174">
        <v>34</v>
      </c>
    </row>
    <row r="175" spans="1:8" x14ac:dyDescent="0.35">
      <c r="A175" s="23">
        <v>4</v>
      </c>
      <c r="B175" s="19">
        <v>0</v>
      </c>
      <c r="C175" s="19">
        <v>1</v>
      </c>
      <c r="D175" s="19">
        <v>1</v>
      </c>
      <c r="E175" t="s">
        <v>151</v>
      </c>
      <c r="F175" t="s">
        <v>277</v>
      </c>
      <c r="G175" t="s">
        <v>131</v>
      </c>
      <c r="H175">
        <v>22</v>
      </c>
    </row>
    <row r="176" spans="1:8" x14ac:dyDescent="0.35">
      <c r="A176" s="23">
        <v>4</v>
      </c>
      <c r="B176" s="19">
        <v>0</v>
      </c>
      <c r="C176" s="19">
        <v>1</v>
      </c>
      <c r="D176" s="19">
        <v>1</v>
      </c>
      <c r="E176" t="s">
        <v>151</v>
      </c>
      <c r="F176" t="s">
        <v>255</v>
      </c>
      <c r="G176" t="s">
        <v>131</v>
      </c>
      <c r="H176">
        <v>252</v>
      </c>
    </row>
    <row r="177" spans="1:8" x14ac:dyDescent="0.35">
      <c r="A177" s="23">
        <v>4</v>
      </c>
      <c r="B177" s="19">
        <v>0</v>
      </c>
      <c r="C177" s="19">
        <v>1</v>
      </c>
      <c r="D177" s="19">
        <v>1</v>
      </c>
      <c r="E177" t="s">
        <v>151</v>
      </c>
      <c r="F177" t="s">
        <v>301</v>
      </c>
      <c r="G177" t="s">
        <v>131</v>
      </c>
      <c r="H177">
        <v>10</v>
      </c>
    </row>
    <row r="178" spans="1:8" x14ac:dyDescent="0.35">
      <c r="A178" s="23">
        <v>4</v>
      </c>
      <c r="B178" s="19">
        <v>0</v>
      </c>
      <c r="C178" s="19">
        <v>1</v>
      </c>
      <c r="D178" s="19">
        <v>1</v>
      </c>
      <c r="E178" t="s">
        <v>151</v>
      </c>
      <c r="F178" t="s">
        <v>316</v>
      </c>
      <c r="G178" t="s">
        <v>131</v>
      </c>
      <c r="H178">
        <v>4</v>
      </c>
    </row>
    <row r="179" spans="1:8" x14ac:dyDescent="0.35">
      <c r="A179" s="23">
        <v>4</v>
      </c>
      <c r="B179" s="19">
        <v>0</v>
      </c>
      <c r="C179" s="19">
        <v>1</v>
      </c>
      <c r="D179" s="19">
        <v>1</v>
      </c>
      <c r="E179" t="s">
        <v>151</v>
      </c>
      <c r="F179" t="s">
        <v>254</v>
      </c>
      <c r="G179" t="s">
        <v>131</v>
      </c>
      <c r="H179">
        <v>398</v>
      </c>
    </row>
    <row r="180" spans="1:8" x14ac:dyDescent="0.35">
      <c r="A180" s="23">
        <v>4</v>
      </c>
      <c r="B180" s="19">
        <v>0</v>
      </c>
      <c r="C180" s="19">
        <v>1</v>
      </c>
      <c r="D180" s="19">
        <v>1</v>
      </c>
      <c r="E180" t="s">
        <v>151</v>
      </c>
      <c r="F180" t="s">
        <v>201</v>
      </c>
      <c r="G180" t="s">
        <v>131</v>
      </c>
      <c r="H180">
        <v>1</v>
      </c>
    </row>
    <row r="181" spans="1:8" x14ac:dyDescent="0.35">
      <c r="A181" s="23">
        <v>4</v>
      </c>
      <c r="B181" s="19">
        <v>0</v>
      </c>
      <c r="C181" s="19">
        <v>1</v>
      </c>
      <c r="D181" s="19">
        <v>1</v>
      </c>
      <c r="E181" t="s">
        <v>151</v>
      </c>
      <c r="F181" t="s">
        <v>1123</v>
      </c>
      <c r="G181" t="s">
        <v>131</v>
      </c>
      <c r="H181">
        <v>12</v>
      </c>
    </row>
    <row r="182" spans="1:8" x14ac:dyDescent="0.35">
      <c r="A182" s="23">
        <v>4</v>
      </c>
      <c r="B182" s="19">
        <v>0</v>
      </c>
      <c r="C182" s="19">
        <v>1</v>
      </c>
      <c r="D182" s="19">
        <v>1</v>
      </c>
      <c r="E182" t="s">
        <v>151</v>
      </c>
      <c r="F182" t="s">
        <v>197</v>
      </c>
      <c r="G182" t="s">
        <v>131</v>
      </c>
      <c r="H182">
        <v>300</v>
      </c>
    </row>
    <row r="183" spans="1:8" x14ac:dyDescent="0.35">
      <c r="A183" s="23">
        <v>4</v>
      </c>
      <c r="B183" s="19">
        <v>0</v>
      </c>
      <c r="C183" s="19">
        <v>1</v>
      </c>
      <c r="D183" s="19">
        <v>1</v>
      </c>
      <c r="E183" t="s">
        <v>151</v>
      </c>
      <c r="F183" t="s">
        <v>292</v>
      </c>
      <c r="G183" t="s">
        <v>131</v>
      </c>
      <c r="H183">
        <v>18</v>
      </c>
    </row>
    <row r="184" spans="1:8" x14ac:dyDescent="0.35">
      <c r="A184" s="23">
        <v>4</v>
      </c>
      <c r="B184" s="19">
        <v>0</v>
      </c>
      <c r="C184" s="19">
        <v>1</v>
      </c>
      <c r="D184" s="19">
        <v>1</v>
      </c>
      <c r="E184" t="s">
        <v>151</v>
      </c>
      <c r="F184" t="s">
        <v>315</v>
      </c>
      <c r="G184" t="s">
        <v>131</v>
      </c>
      <c r="H184">
        <v>10</v>
      </c>
    </row>
    <row r="185" spans="1:8" x14ac:dyDescent="0.35">
      <c r="A185" s="23">
        <v>4</v>
      </c>
      <c r="B185" s="19">
        <v>0</v>
      </c>
      <c r="C185" s="19">
        <v>1</v>
      </c>
      <c r="D185" s="19">
        <v>1</v>
      </c>
      <c r="E185" t="s">
        <v>151</v>
      </c>
      <c r="F185" t="s">
        <v>351</v>
      </c>
      <c r="G185" t="s">
        <v>131</v>
      </c>
      <c r="H185">
        <v>2</v>
      </c>
    </row>
    <row r="186" spans="1:8" x14ac:dyDescent="0.35">
      <c r="A186" s="23">
        <v>4</v>
      </c>
      <c r="B186" s="19">
        <v>0</v>
      </c>
      <c r="C186" s="19">
        <v>1</v>
      </c>
      <c r="D186" s="19">
        <v>1</v>
      </c>
      <c r="E186" t="s">
        <v>151</v>
      </c>
      <c r="F186" t="s">
        <v>300</v>
      </c>
      <c r="G186" t="s">
        <v>131</v>
      </c>
      <c r="H186">
        <v>13</v>
      </c>
    </row>
    <row r="187" spans="1:8" x14ac:dyDescent="0.35">
      <c r="A187" s="23">
        <v>4</v>
      </c>
      <c r="B187" s="19">
        <v>0</v>
      </c>
      <c r="C187" s="19">
        <v>1</v>
      </c>
      <c r="D187" s="19">
        <v>1</v>
      </c>
      <c r="E187" t="s">
        <v>151</v>
      </c>
      <c r="F187" t="s">
        <v>353</v>
      </c>
      <c r="G187" t="s">
        <v>131</v>
      </c>
      <c r="H187">
        <v>3</v>
      </c>
    </row>
    <row r="188" spans="1:8" x14ac:dyDescent="0.35">
      <c r="A188" s="23">
        <v>4</v>
      </c>
      <c r="B188" s="19">
        <v>0</v>
      </c>
      <c r="C188" s="19">
        <v>1</v>
      </c>
      <c r="D188" s="19">
        <v>1</v>
      </c>
      <c r="E188" t="s">
        <v>151</v>
      </c>
      <c r="F188" t="s">
        <v>331</v>
      </c>
      <c r="G188" t="s">
        <v>131</v>
      </c>
      <c r="H188">
        <v>3</v>
      </c>
    </row>
    <row r="189" spans="1:8" x14ac:dyDescent="0.35">
      <c r="A189" s="23">
        <v>4</v>
      </c>
      <c r="B189" s="19">
        <v>0</v>
      </c>
      <c r="C189" s="19">
        <v>1</v>
      </c>
      <c r="D189" s="19">
        <v>1</v>
      </c>
      <c r="E189" t="s">
        <v>151</v>
      </c>
      <c r="F189" t="s">
        <v>1056</v>
      </c>
      <c r="G189" t="s">
        <v>131</v>
      </c>
      <c r="H189">
        <v>1</v>
      </c>
    </row>
    <row r="190" spans="1:8" x14ac:dyDescent="0.35">
      <c r="A190" s="23">
        <v>4</v>
      </c>
      <c r="B190" s="19">
        <v>0</v>
      </c>
      <c r="C190" s="19">
        <v>1</v>
      </c>
      <c r="D190" s="19">
        <v>1</v>
      </c>
      <c r="E190" t="s">
        <v>151</v>
      </c>
      <c r="F190" t="s">
        <v>223</v>
      </c>
      <c r="G190" t="s">
        <v>131</v>
      </c>
      <c r="H190">
        <v>4</v>
      </c>
    </row>
    <row r="191" spans="1:8" x14ac:dyDescent="0.35">
      <c r="A191" s="23">
        <v>4</v>
      </c>
      <c r="B191" s="19">
        <v>0</v>
      </c>
      <c r="C191" s="19">
        <v>1</v>
      </c>
      <c r="D191" s="19">
        <v>1</v>
      </c>
      <c r="E191" t="s">
        <v>151</v>
      </c>
      <c r="F191" t="s">
        <v>398</v>
      </c>
      <c r="G191" t="s">
        <v>131</v>
      </c>
      <c r="H191">
        <v>1</v>
      </c>
    </row>
    <row r="192" spans="1:8" x14ac:dyDescent="0.35">
      <c r="A192" s="23">
        <v>4</v>
      </c>
      <c r="B192" s="19">
        <v>0</v>
      </c>
      <c r="C192" s="19">
        <v>1</v>
      </c>
      <c r="D192" s="19">
        <v>1</v>
      </c>
      <c r="E192" t="s">
        <v>151</v>
      </c>
      <c r="F192" t="s">
        <v>1124</v>
      </c>
      <c r="G192" t="s">
        <v>131</v>
      </c>
      <c r="H192">
        <v>1</v>
      </c>
    </row>
    <row r="193" spans="1:8" x14ac:dyDescent="0.35">
      <c r="A193" s="23">
        <v>4</v>
      </c>
      <c r="B193" s="19">
        <v>0</v>
      </c>
      <c r="C193" s="19">
        <v>1</v>
      </c>
      <c r="D193" s="19">
        <v>1</v>
      </c>
      <c r="E193" t="s">
        <v>151</v>
      </c>
      <c r="F193" t="s">
        <v>227</v>
      </c>
      <c r="G193" t="s">
        <v>131</v>
      </c>
      <c r="H193">
        <v>7</v>
      </c>
    </row>
    <row r="194" spans="1:8" x14ac:dyDescent="0.35">
      <c r="A194" s="23">
        <v>4</v>
      </c>
      <c r="B194" s="19">
        <v>0</v>
      </c>
      <c r="C194" s="19">
        <v>1</v>
      </c>
      <c r="D194" s="19">
        <v>1</v>
      </c>
      <c r="E194" t="s">
        <v>151</v>
      </c>
      <c r="F194" t="s">
        <v>1125</v>
      </c>
      <c r="G194" t="s">
        <v>131</v>
      </c>
      <c r="H194">
        <v>1</v>
      </c>
    </row>
    <row r="195" spans="1:8" x14ac:dyDescent="0.35">
      <c r="A195" s="23">
        <v>4</v>
      </c>
      <c r="B195" s="19">
        <v>0</v>
      </c>
      <c r="C195" s="19">
        <v>1</v>
      </c>
      <c r="D195" s="19">
        <v>1</v>
      </c>
      <c r="E195" t="s">
        <v>151</v>
      </c>
      <c r="F195" t="s">
        <v>384</v>
      </c>
      <c r="G195" t="s">
        <v>131</v>
      </c>
      <c r="H195">
        <v>4</v>
      </c>
    </row>
    <row r="196" spans="1:8" x14ac:dyDescent="0.35">
      <c r="A196" s="23">
        <v>4</v>
      </c>
      <c r="B196" s="19">
        <v>0</v>
      </c>
      <c r="C196" s="19">
        <v>1</v>
      </c>
      <c r="D196" s="19">
        <v>1</v>
      </c>
      <c r="E196" t="s">
        <v>151</v>
      </c>
      <c r="F196" t="s">
        <v>317</v>
      </c>
      <c r="G196" t="s">
        <v>131</v>
      </c>
      <c r="H196">
        <v>10</v>
      </c>
    </row>
    <row r="197" spans="1:8" x14ac:dyDescent="0.35">
      <c r="A197" s="23">
        <v>4</v>
      </c>
      <c r="B197" s="19">
        <v>0</v>
      </c>
      <c r="C197" s="19">
        <v>1</v>
      </c>
      <c r="D197" s="19">
        <v>1</v>
      </c>
      <c r="E197" t="s">
        <v>151</v>
      </c>
      <c r="F197" t="s">
        <v>1126</v>
      </c>
      <c r="G197" t="s">
        <v>131</v>
      </c>
      <c r="H197">
        <v>1</v>
      </c>
    </row>
    <row r="198" spans="1:8" x14ac:dyDescent="0.35">
      <c r="A198" s="23">
        <v>4</v>
      </c>
      <c r="B198" s="19">
        <v>0</v>
      </c>
      <c r="C198" s="19">
        <v>1</v>
      </c>
      <c r="D198" s="19">
        <v>1</v>
      </c>
      <c r="E198" t="s">
        <v>151</v>
      </c>
      <c r="F198" t="s">
        <v>339</v>
      </c>
      <c r="G198" t="s">
        <v>131</v>
      </c>
      <c r="H198">
        <v>5</v>
      </c>
    </row>
    <row r="199" spans="1:8" x14ac:dyDescent="0.35">
      <c r="A199" s="23">
        <v>4</v>
      </c>
      <c r="B199" s="19">
        <v>0</v>
      </c>
      <c r="C199" s="19">
        <v>1</v>
      </c>
      <c r="D199" s="19">
        <v>1</v>
      </c>
      <c r="E199" t="s">
        <v>151</v>
      </c>
      <c r="F199" t="s">
        <v>261</v>
      </c>
      <c r="G199" t="s">
        <v>131</v>
      </c>
      <c r="H199">
        <v>98</v>
      </c>
    </row>
    <row r="200" spans="1:8" x14ac:dyDescent="0.35">
      <c r="A200" s="23">
        <v>4</v>
      </c>
      <c r="B200" s="19">
        <v>0</v>
      </c>
      <c r="C200" s="19">
        <v>1</v>
      </c>
      <c r="D200" s="19">
        <v>1</v>
      </c>
      <c r="E200" t="s">
        <v>151</v>
      </c>
      <c r="F200" t="s">
        <v>363</v>
      </c>
      <c r="G200" t="s">
        <v>131</v>
      </c>
      <c r="H200">
        <v>3</v>
      </c>
    </row>
    <row r="201" spans="1:8" x14ac:dyDescent="0.35">
      <c r="A201" s="23">
        <v>4</v>
      </c>
      <c r="B201" s="19">
        <v>0</v>
      </c>
      <c r="C201" s="19">
        <v>1</v>
      </c>
      <c r="D201" s="19">
        <v>1</v>
      </c>
      <c r="E201" t="s">
        <v>151</v>
      </c>
      <c r="F201" t="s">
        <v>371</v>
      </c>
      <c r="G201" t="s">
        <v>131</v>
      </c>
      <c r="H201">
        <v>1</v>
      </c>
    </row>
    <row r="202" spans="1:8" x14ac:dyDescent="0.35">
      <c r="A202" s="23">
        <v>4</v>
      </c>
      <c r="B202" s="19">
        <v>0</v>
      </c>
      <c r="C202" s="19">
        <v>1</v>
      </c>
      <c r="D202" s="19">
        <v>1</v>
      </c>
      <c r="E202" t="s">
        <v>151</v>
      </c>
      <c r="F202" t="s">
        <v>312</v>
      </c>
      <c r="G202" t="s">
        <v>131</v>
      </c>
      <c r="H202">
        <v>8</v>
      </c>
    </row>
    <row r="203" spans="1:8" x14ac:dyDescent="0.35">
      <c r="A203" s="23">
        <v>4</v>
      </c>
      <c r="B203" s="19">
        <v>0</v>
      </c>
      <c r="C203" s="19">
        <v>1</v>
      </c>
      <c r="D203" s="19">
        <v>1</v>
      </c>
      <c r="E203" t="s">
        <v>151</v>
      </c>
      <c r="F203" t="s">
        <v>1127</v>
      </c>
      <c r="G203" t="s">
        <v>131</v>
      </c>
      <c r="H203">
        <v>2</v>
      </c>
    </row>
    <row r="204" spans="1:8" x14ac:dyDescent="0.35">
      <c r="A204" s="23">
        <v>4</v>
      </c>
      <c r="B204" s="19">
        <v>0</v>
      </c>
      <c r="C204" s="19">
        <v>1</v>
      </c>
      <c r="D204" s="19">
        <v>1</v>
      </c>
      <c r="E204" t="s">
        <v>151</v>
      </c>
      <c r="F204" t="s">
        <v>1128</v>
      </c>
      <c r="G204" t="s">
        <v>131</v>
      </c>
      <c r="H204">
        <v>6</v>
      </c>
    </row>
    <row r="205" spans="1:8" x14ac:dyDescent="0.35">
      <c r="A205" s="23">
        <v>4</v>
      </c>
      <c r="B205" s="19">
        <v>0</v>
      </c>
      <c r="C205" s="19">
        <v>1</v>
      </c>
      <c r="D205" s="19">
        <v>1</v>
      </c>
      <c r="E205" t="s">
        <v>151</v>
      </c>
      <c r="F205" t="s">
        <v>321</v>
      </c>
      <c r="G205" t="s">
        <v>131</v>
      </c>
      <c r="H205">
        <v>10</v>
      </c>
    </row>
    <row r="206" spans="1:8" x14ac:dyDescent="0.35">
      <c r="A206" s="23">
        <v>4</v>
      </c>
      <c r="B206" s="19">
        <v>0</v>
      </c>
      <c r="C206" s="19">
        <v>1</v>
      </c>
      <c r="D206" s="19">
        <v>1</v>
      </c>
      <c r="E206" t="s">
        <v>151</v>
      </c>
      <c r="F206" t="s">
        <v>332</v>
      </c>
      <c r="G206" t="s">
        <v>131</v>
      </c>
      <c r="H206">
        <v>3</v>
      </c>
    </row>
    <row r="207" spans="1:8" x14ac:dyDescent="0.35">
      <c r="A207" s="23">
        <v>4</v>
      </c>
      <c r="B207" s="19">
        <v>0</v>
      </c>
      <c r="C207" s="19">
        <v>1</v>
      </c>
      <c r="D207" s="19">
        <v>1</v>
      </c>
      <c r="E207" t="s">
        <v>151</v>
      </c>
      <c r="F207" t="s">
        <v>1129</v>
      </c>
      <c r="G207" t="s">
        <v>131</v>
      </c>
      <c r="H207">
        <v>2</v>
      </c>
    </row>
    <row r="208" spans="1:8" x14ac:dyDescent="0.35">
      <c r="A208" s="23">
        <v>4</v>
      </c>
      <c r="B208" s="19">
        <v>0</v>
      </c>
      <c r="C208" s="19">
        <v>1</v>
      </c>
      <c r="D208" s="19">
        <v>1</v>
      </c>
      <c r="E208" t="s">
        <v>151</v>
      </c>
      <c r="F208" t="s">
        <v>226</v>
      </c>
      <c r="G208" t="s">
        <v>131</v>
      </c>
      <c r="H208">
        <v>533</v>
      </c>
    </row>
    <row r="209" spans="1:8" x14ac:dyDescent="0.35">
      <c r="A209" s="23">
        <v>4</v>
      </c>
      <c r="B209" s="19">
        <v>0</v>
      </c>
      <c r="C209" s="19">
        <v>1</v>
      </c>
      <c r="D209" s="19">
        <v>1</v>
      </c>
      <c r="E209" t="s">
        <v>151</v>
      </c>
      <c r="F209" t="s">
        <v>299</v>
      </c>
      <c r="G209" t="s">
        <v>131</v>
      </c>
      <c r="H209">
        <v>8</v>
      </c>
    </row>
    <row r="210" spans="1:8" x14ac:dyDescent="0.35">
      <c r="A210" s="23">
        <v>4</v>
      </c>
      <c r="B210" s="19">
        <v>0</v>
      </c>
      <c r="C210" s="19">
        <v>1</v>
      </c>
      <c r="D210" s="19">
        <v>1</v>
      </c>
      <c r="E210" t="s">
        <v>151</v>
      </c>
      <c r="F210" t="s">
        <v>213</v>
      </c>
      <c r="G210" t="s">
        <v>131</v>
      </c>
      <c r="H210">
        <v>30</v>
      </c>
    </row>
    <row r="211" spans="1:8" x14ac:dyDescent="0.35">
      <c r="A211" s="23">
        <v>4</v>
      </c>
      <c r="B211" s="19">
        <v>0</v>
      </c>
      <c r="C211" s="19">
        <v>1</v>
      </c>
      <c r="D211" s="19">
        <v>1</v>
      </c>
      <c r="E211" t="s">
        <v>151</v>
      </c>
      <c r="F211" t="s">
        <v>1057</v>
      </c>
      <c r="G211" t="s">
        <v>131</v>
      </c>
      <c r="H211">
        <v>2</v>
      </c>
    </row>
    <row r="212" spans="1:8" x14ac:dyDescent="0.35">
      <c r="A212" s="23">
        <v>4</v>
      </c>
      <c r="B212" s="19">
        <v>0</v>
      </c>
      <c r="C212" s="19">
        <v>1</v>
      </c>
      <c r="D212" s="19">
        <v>1</v>
      </c>
      <c r="E212" t="s">
        <v>151</v>
      </c>
      <c r="F212" t="s">
        <v>329</v>
      </c>
      <c r="G212" t="s">
        <v>131</v>
      </c>
      <c r="H212">
        <v>4</v>
      </c>
    </row>
    <row r="213" spans="1:8" x14ac:dyDescent="0.35">
      <c r="A213" s="23">
        <v>4</v>
      </c>
      <c r="B213" s="19">
        <v>0</v>
      </c>
      <c r="C213" s="19">
        <v>1</v>
      </c>
      <c r="D213" s="19">
        <v>1</v>
      </c>
      <c r="E213" t="s">
        <v>151</v>
      </c>
      <c r="F213" t="s">
        <v>1237</v>
      </c>
      <c r="G213" t="s">
        <v>131</v>
      </c>
      <c r="H213">
        <v>1</v>
      </c>
    </row>
    <row r="214" spans="1:8" x14ac:dyDescent="0.35">
      <c r="A214" s="23">
        <v>4</v>
      </c>
      <c r="B214" s="19">
        <v>0</v>
      </c>
      <c r="C214" s="19">
        <v>1</v>
      </c>
      <c r="D214" s="19">
        <v>1</v>
      </c>
      <c r="E214" t="s">
        <v>151</v>
      </c>
      <c r="F214" t="s">
        <v>377</v>
      </c>
      <c r="G214" t="s">
        <v>131</v>
      </c>
      <c r="H214">
        <v>2</v>
      </c>
    </row>
    <row r="215" spans="1:8" x14ac:dyDescent="0.35">
      <c r="A215" s="23">
        <v>4</v>
      </c>
      <c r="B215" s="19">
        <v>0</v>
      </c>
      <c r="C215" s="19">
        <v>1</v>
      </c>
      <c r="D215" s="19">
        <v>1</v>
      </c>
      <c r="E215" t="s">
        <v>151</v>
      </c>
      <c r="F215" t="s">
        <v>379</v>
      </c>
      <c r="G215" t="s">
        <v>131</v>
      </c>
      <c r="H215">
        <v>1</v>
      </c>
    </row>
    <row r="216" spans="1:8" x14ac:dyDescent="0.35">
      <c r="A216" s="23">
        <v>4</v>
      </c>
      <c r="B216" s="19">
        <v>0</v>
      </c>
      <c r="C216" s="19">
        <v>1</v>
      </c>
      <c r="D216" s="19">
        <v>1</v>
      </c>
      <c r="E216" t="s">
        <v>151</v>
      </c>
      <c r="F216" t="s">
        <v>1130</v>
      </c>
      <c r="G216" t="s">
        <v>131</v>
      </c>
      <c r="H216">
        <v>26</v>
      </c>
    </row>
    <row r="217" spans="1:8" x14ac:dyDescent="0.35">
      <c r="A217" s="23">
        <v>4</v>
      </c>
      <c r="B217" s="19">
        <v>0</v>
      </c>
      <c r="C217" s="19">
        <v>1</v>
      </c>
      <c r="D217" s="19">
        <v>1</v>
      </c>
      <c r="E217" t="s">
        <v>151</v>
      </c>
      <c r="F217" t="s">
        <v>207</v>
      </c>
      <c r="G217" t="s">
        <v>131</v>
      </c>
      <c r="H217">
        <v>14</v>
      </c>
    </row>
    <row r="218" spans="1:8" x14ac:dyDescent="0.35">
      <c r="A218" s="23">
        <v>4</v>
      </c>
      <c r="B218" s="19">
        <v>0</v>
      </c>
      <c r="C218" s="19">
        <v>1</v>
      </c>
      <c r="D218" s="19">
        <v>1</v>
      </c>
      <c r="E218" t="s">
        <v>151</v>
      </c>
      <c r="F218" t="s">
        <v>376</v>
      </c>
      <c r="G218" t="s">
        <v>131</v>
      </c>
      <c r="H218">
        <v>3</v>
      </c>
    </row>
    <row r="219" spans="1:8" x14ac:dyDescent="0.35">
      <c r="A219" s="23">
        <v>4</v>
      </c>
      <c r="B219" s="19">
        <v>0</v>
      </c>
      <c r="C219" s="19">
        <v>1</v>
      </c>
      <c r="D219" s="19">
        <v>1</v>
      </c>
      <c r="E219" t="s">
        <v>151</v>
      </c>
      <c r="F219" t="s">
        <v>622</v>
      </c>
      <c r="G219" t="s">
        <v>131</v>
      </c>
      <c r="H219">
        <v>1</v>
      </c>
    </row>
    <row r="220" spans="1:8" x14ac:dyDescent="0.35">
      <c r="A220" s="23">
        <v>4</v>
      </c>
      <c r="B220" s="19">
        <v>0</v>
      </c>
      <c r="C220" s="19">
        <v>1</v>
      </c>
      <c r="D220" s="19">
        <v>1</v>
      </c>
      <c r="E220" t="s">
        <v>151</v>
      </c>
      <c r="F220" t="s">
        <v>1238</v>
      </c>
      <c r="G220" t="s">
        <v>131</v>
      </c>
      <c r="H220">
        <v>1</v>
      </c>
    </row>
    <row r="221" spans="1:8" x14ac:dyDescent="0.35">
      <c r="A221" s="23">
        <v>4</v>
      </c>
      <c r="B221" s="19">
        <v>0</v>
      </c>
      <c r="C221" s="19">
        <v>1</v>
      </c>
      <c r="D221" s="19">
        <v>1</v>
      </c>
      <c r="E221" t="s">
        <v>151</v>
      </c>
      <c r="F221" t="s">
        <v>1131</v>
      </c>
      <c r="G221" t="s">
        <v>131</v>
      </c>
      <c r="H221">
        <v>23</v>
      </c>
    </row>
    <row r="222" spans="1:8" x14ac:dyDescent="0.35">
      <c r="A222" s="23">
        <v>4</v>
      </c>
      <c r="B222" s="19">
        <v>0</v>
      </c>
      <c r="C222" s="19">
        <v>1</v>
      </c>
      <c r="D222" s="19">
        <v>1</v>
      </c>
      <c r="E222" t="s">
        <v>151</v>
      </c>
      <c r="F222" t="s">
        <v>1132</v>
      </c>
      <c r="G222" t="s">
        <v>131</v>
      </c>
      <c r="H222">
        <v>1</v>
      </c>
    </row>
    <row r="223" spans="1:8" x14ac:dyDescent="0.35">
      <c r="A223" s="23">
        <v>4</v>
      </c>
      <c r="B223" s="19">
        <v>0</v>
      </c>
      <c r="C223" s="19">
        <v>1</v>
      </c>
      <c r="D223" s="19">
        <v>1</v>
      </c>
      <c r="E223" t="s">
        <v>151</v>
      </c>
      <c r="F223" t="s">
        <v>220</v>
      </c>
      <c r="G223" t="s">
        <v>131</v>
      </c>
      <c r="H223">
        <v>1</v>
      </c>
    </row>
    <row r="224" spans="1:8" x14ac:dyDescent="0.35">
      <c r="A224" s="23">
        <v>4</v>
      </c>
      <c r="B224" s="19">
        <v>0</v>
      </c>
      <c r="C224" s="19">
        <v>1</v>
      </c>
      <c r="D224" s="19">
        <v>1</v>
      </c>
      <c r="E224" t="s">
        <v>151</v>
      </c>
      <c r="F224" t="s">
        <v>1058</v>
      </c>
      <c r="G224" t="s">
        <v>131</v>
      </c>
      <c r="H224">
        <v>1</v>
      </c>
    </row>
    <row r="225" spans="1:8" x14ac:dyDescent="0.35">
      <c r="A225" s="23">
        <v>4</v>
      </c>
      <c r="B225" s="19">
        <v>0</v>
      </c>
      <c r="C225" s="19">
        <v>1</v>
      </c>
      <c r="D225" s="19">
        <v>1</v>
      </c>
      <c r="E225" t="s">
        <v>151</v>
      </c>
      <c r="F225" t="s">
        <v>203</v>
      </c>
      <c r="G225" t="s">
        <v>131</v>
      </c>
      <c r="H225">
        <v>42</v>
      </c>
    </row>
    <row r="226" spans="1:8" x14ac:dyDescent="0.35">
      <c r="A226" s="23">
        <v>4</v>
      </c>
      <c r="B226" s="19">
        <v>0</v>
      </c>
      <c r="C226" s="19">
        <v>1</v>
      </c>
      <c r="D226" s="19">
        <v>1</v>
      </c>
      <c r="E226" t="s">
        <v>151</v>
      </c>
      <c r="F226" t="s">
        <v>307</v>
      </c>
      <c r="G226" t="s">
        <v>131</v>
      </c>
      <c r="H226">
        <v>8</v>
      </c>
    </row>
    <row r="227" spans="1:8" x14ac:dyDescent="0.35">
      <c r="A227" s="23">
        <v>4</v>
      </c>
      <c r="B227" s="19">
        <v>0</v>
      </c>
      <c r="C227" s="19">
        <v>1</v>
      </c>
      <c r="D227" s="19">
        <v>1</v>
      </c>
      <c r="E227" t="s">
        <v>151</v>
      </c>
      <c r="F227" t="s">
        <v>257</v>
      </c>
      <c r="G227" t="s">
        <v>131</v>
      </c>
      <c r="H227">
        <v>221</v>
      </c>
    </row>
    <row r="228" spans="1:8" x14ac:dyDescent="0.35">
      <c r="A228" s="23">
        <v>4</v>
      </c>
      <c r="B228" s="19">
        <v>0</v>
      </c>
      <c r="C228" s="19">
        <v>1</v>
      </c>
      <c r="D228" s="19">
        <v>1</v>
      </c>
      <c r="E228" t="s">
        <v>151</v>
      </c>
      <c r="F228" t="s">
        <v>206</v>
      </c>
      <c r="G228" t="s">
        <v>131</v>
      </c>
      <c r="H228">
        <v>85</v>
      </c>
    </row>
    <row r="229" spans="1:8" x14ac:dyDescent="0.35">
      <c r="A229" s="23">
        <v>4</v>
      </c>
      <c r="B229" s="19">
        <v>0</v>
      </c>
      <c r="C229" s="19">
        <v>1</v>
      </c>
      <c r="D229" s="19">
        <v>1</v>
      </c>
      <c r="E229" t="s">
        <v>151</v>
      </c>
      <c r="F229" t="s">
        <v>342</v>
      </c>
      <c r="G229" t="s">
        <v>131</v>
      </c>
      <c r="H229">
        <v>2</v>
      </c>
    </row>
    <row r="230" spans="1:8" x14ac:dyDescent="0.35">
      <c r="A230" s="23">
        <v>4</v>
      </c>
      <c r="B230" s="19">
        <v>0</v>
      </c>
      <c r="C230" s="19">
        <v>1</v>
      </c>
      <c r="D230" s="19">
        <v>1</v>
      </c>
      <c r="E230" t="s">
        <v>151</v>
      </c>
      <c r="F230" t="s">
        <v>320</v>
      </c>
      <c r="G230" t="s">
        <v>131</v>
      </c>
      <c r="H230">
        <v>4</v>
      </c>
    </row>
    <row r="231" spans="1:8" x14ac:dyDescent="0.35">
      <c r="A231" s="23">
        <v>4</v>
      </c>
      <c r="B231" s="19">
        <v>0</v>
      </c>
      <c r="C231" s="19">
        <v>1</v>
      </c>
      <c r="D231" s="19">
        <v>1</v>
      </c>
      <c r="E231" t="s">
        <v>151</v>
      </c>
      <c r="F231" t="s">
        <v>1133</v>
      </c>
      <c r="G231" t="s">
        <v>131</v>
      </c>
      <c r="H231">
        <v>2</v>
      </c>
    </row>
    <row r="232" spans="1:8" x14ac:dyDescent="0.35">
      <c r="A232" s="23">
        <v>4</v>
      </c>
      <c r="B232" s="19">
        <v>0</v>
      </c>
      <c r="C232" s="19">
        <v>1</v>
      </c>
      <c r="D232" s="19">
        <v>1</v>
      </c>
      <c r="E232" t="s">
        <v>151</v>
      </c>
      <c r="F232" t="s">
        <v>1134</v>
      </c>
      <c r="G232" t="s">
        <v>131</v>
      </c>
      <c r="H232">
        <v>2</v>
      </c>
    </row>
    <row r="233" spans="1:8" x14ac:dyDescent="0.35">
      <c r="A233" s="23">
        <v>4</v>
      </c>
      <c r="B233" s="19">
        <v>0</v>
      </c>
      <c r="C233" s="19">
        <v>1</v>
      </c>
      <c r="D233" s="19">
        <v>1</v>
      </c>
      <c r="E233" t="s">
        <v>151</v>
      </c>
      <c r="F233" t="s">
        <v>1135</v>
      </c>
      <c r="G233" t="s">
        <v>131</v>
      </c>
      <c r="H233">
        <v>4</v>
      </c>
    </row>
    <row r="234" spans="1:8" x14ac:dyDescent="0.35">
      <c r="A234" s="23">
        <v>4</v>
      </c>
      <c r="B234" s="19">
        <v>0</v>
      </c>
      <c r="C234" s="19">
        <v>1</v>
      </c>
      <c r="D234" s="19">
        <v>1</v>
      </c>
      <c r="E234" t="s">
        <v>151</v>
      </c>
      <c r="F234" t="s">
        <v>1136</v>
      </c>
      <c r="G234" t="s">
        <v>131</v>
      </c>
      <c r="H234">
        <v>1</v>
      </c>
    </row>
    <row r="235" spans="1:8" x14ac:dyDescent="0.35">
      <c r="A235" s="23">
        <v>4</v>
      </c>
      <c r="B235" s="19">
        <v>0</v>
      </c>
      <c r="C235" s="19">
        <v>1</v>
      </c>
      <c r="D235" s="19">
        <v>1</v>
      </c>
      <c r="E235" t="s">
        <v>151</v>
      </c>
      <c r="F235" t="s">
        <v>1137</v>
      </c>
      <c r="G235" t="s">
        <v>131</v>
      </c>
      <c r="H235">
        <v>1</v>
      </c>
    </row>
    <row r="236" spans="1:8" x14ac:dyDescent="0.35">
      <c r="A236" s="23">
        <v>4</v>
      </c>
      <c r="B236" s="19">
        <v>0</v>
      </c>
      <c r="C236" s="19">
        <v>1</v>
      </c>
      <c r="D236" s="19">
        <v>1</v>
      </c>
      <c r="E236" t="s">
        <v>151</v>
      </c>
      <c r="F236" t="s">
        <v>1138</v>
      </c>
      <c r="G236" t="s">
        <v>131</v>
      </c>
      <c r="H236">
        <v>1</v>
      </c>
    </row>
    <row r="237" spans="1:8" x14ac:dyDescent="0.35">
      <c r="A237" s="23">
        <v>4</v>
      </c>
      <c r="B237" s="19">
        <v>0</v>
      </c>
      <c r="C237" s="19">
        <v>1</v>
      </c>
      <c r="D237" s="19">
        <v>1</v>
      </c>
      <c r="E237" t="s">
        <v>151</v>
      </c>
      <c r="F237" t="s">
        <v>1139</v>
      </c>
      <c r="G237" t="s">
        <v>131</v>
      </c>
      <c r="H237">
        <v>9</v>
      </c>
    </row>
    <row r="238" spans="1:8" x14ac:dyDescent="0.35">
      <c r="A238" s="23">
        <v>4</v>
      </c>
      <c r="B238" s="19">
        <v>0</v>
      </c>
      <c r="C238" s="19">
        <v>1</v>
      </c>
      <c r="D238" s="19">
        <v>1</v>
      </c>
      <c r="E238" t="s">
        <v>151</v>
      </c>
      <c r="F238" t="s">
        <v>319</v>
      </c>
      <c r="G238" t="s">
        <v>131</v>
      </c>
      <c r="H238">
        <v>5</v>
      </c>
    </row>
    <row r="239" spans="1:8" x14ac:dyDescent="0.35">
      <c r="A239" s="23">
        <v>4</v>
      </c>
      <c r="B239" s="19">
        <v>0</v>
      </c>
      <c r="C239" s="19">
        <v>1</v>
      </c>
      <c r="D239" s="19">
        <v>1</v>
      </c>
      <c r="E239" t="s">
        <v>151</v>
      </c>
      <c r="F239" t="s">
        <v>326</v>
      </c>
      <c r="G239" t="s">
        <v>131</v>
      </c>
      <c r="H239">
        <v>6</v>
      </c>
    </row>
    <row r="240" spans="1:8" x14ac:dyDescent="0.35">
      <c r="A240" s="23">
        <v>4</v>
      </c>
      <c r="B240" s="19">
        <v>0</v>
      </c>
      <c r="C240" s="19">
        <v>1</v>
      </c>
      <c r="D240" s="19">
        <v>1</v>
      </c>
      <c r="E240" t="s">
        <v>151</v>
      </c>
      <c r="F240" t="s">
        <v>303</v>
      </c>
      <c r="G240" t="s">
        <v>131</v>
      </c>
      <c r="H240">
        <v>10</v>
      </c>
    </row>
    <row r="241" spans="1:8" x14ac:dyDescent="0.35">
      <c r="A241" s="23">
        <v>4</v>
      </c>
      <c r="B241" s="19">
        <v>0</v>
      </c>
      <c r="C241" s="19">
        <v>1</v>
      </c>
      <c r="D241" s="19">
        <v>1</v>
      </c>
      <c r="E241" t="s">
        <v>151</v>
      </c>
      <c r="F241" t="s">
        <v>347</v>
      </c>
      <c r="G241" t="s">
        <v>131</v>
      </c>
      <c r="H241">
        <v>2</v>
      </c>
    </row>
    <row r="242" spans="1:8" x14ac:dyDescent="0.35">
      <c r="A242" s="23">
        <v>4</v>
      </c>
      <c r="B242" s="19">
        <v>0</v>
      </c>
      <c r="C242" s="19">
        <v>1</v>
      </c>
      <c r="D242" s="19">
        <v>1</v>
      </c>
      <c r="E242" t="s">
        <v>151</v>
      </c>
      <c r="F242" t="s">
        <v>344</v>
      </c>
      <c r="G242" t="s">
        <v>131</v>
      </c>
      <c r="H242">
        <v>2</v>
      </c>
    </row>
    <row r="243" spans="1:8" x14ac:dyDescent="0.35">
      <c r="A243" s="23">
        <v>4</v>
      </c>
      <c r="B243" s="19">
        <v>0</v>
      </c>
      <c r="C243" s="19">
        <v>1</v>
      </c>
      <c r="D243" s="19">
        <v>1</v>
      </c>
      <c r="E243" t="s">
        <v>151</v>
      </c>
      <c r="F243" t="s">
        <v>1140</v>
      </c>
      <c r="G243" t="s">
        <v>131</v>
      </c>
      <c r="H243">
        <v>3</v>
      </c>
    </row>
    <row r="244" spans="1:8" x14ac:dyDescent="0.35">
      <c r="A244" s="23">
        <v>4</v>
      </c>
      <c r="B244" s="19">
        <v>0</v>
      </c>
      <c r="C244" s="19">
        <v>1</v>
      </c>
      <c r="D244" s="19">
        <v>1</v>
      </c>
      <c r="E244" t="s">
        <v>151</v>
      </c>
      <c r="F244" t="s">
        <v>1141</v>
      </c>
      <c r="G244" t="s">
        <v>131</v>
      </c>
      <c r="H244">
        <v>2</v>
      </c>
    </row>
    <row r="245" spans="1:8" x14ac:dyDescent="0.35">
      <c r="A245" s="23">
        <v>4</v>
      </c>
      <c r="B245" s="19">
        <v>0</v>
      </c>
      <c r="C245" s="19">
        <v>1</v>
      </c>
      <c r="D245" s="19">
        <v>1</v>
      </c>
      <c r="E245" t="s">
        <v>151</v>
      </c>
      <c r="F245" t="s">
        <v>1142</v>
      </c>
      <c r="G245" t="s">
        <v>131</v>
      </c>
      <c r="H245">
        <v>2</v>
      </c>
    </row>
    <row r="246" spans="1:8" x14ac:dyDescent="0.35">
      <c r="A246" s="23">
        <v>4</v>
      </c>
      <c r="B246" s="19">
        <v>0</v>
      </c>
      <c r="C246" s="19">
        <v>1</v>
      </c>
      <c r="D246" s="19">
        <v>1</v>
      </c>
      <c r="E246" t="s">
        <v>151</v>
      </c>
      <c r="F246" t="s">
        <v>1143</v>
      </c>
      <c r="G246" t="s">
        <v>131</v>
      </c>
      <c r="H246">
        <v>1</v>
      </c>
    </row>
    <row r="247" spans="1:8" x14ac:dyDescent="0.35">
      <c r="A247" s="23">
        <v>4</v>
      </c>
      <c r="B247" s="19">
        <v>0</v>
      </c>
      <c r="C247" s="19">
        <v>1</v>
      </c>
      <c r="D247" s="19">
        <v>1</v>
      </c>
      <c r="E247" t="s">
        <v>151</v>
      </c>
      <c r="F247" t="s">
        <v>337</v>
      </c>
      <c r="G247" t="s">
        <v>131</v>
      </c>
      <c r="H247">
        <v>5</v>
      </c>
    </row>
    <row r="248" spans="1:8" x14ac:dyDescent="0.35">
      <c r="A248" s="23">
        <v>4</v>
      </c>
      <c r="B248" s="19">
        <v>0</v>
      </c>
      <c r="C248" s="19">
        <v>1</v>
      </c>
      <c r="D248" s="19">
        <v>1</v>
      </c>
      <c r="E248" t="s">
        <v>151</v>
      </c>
      <c r="F248" t="s">
        <v>272</v>
      </c>
      <c r="G248" t="s">
        <v>131</v>
      </c>
      <c r="H248">
        <v>27</v>
      </c>
    </row>
    <row r="249" spans="1:8" x14ac:dyDescent="0.35">
      <c r="A249" s="23">
        <v>4</v>
      </c>
      <c r="B249" s="19">
        <v>0</v>
      </c>
      <c r="C249" s="19">
        <v>1</v>
      </c>
      <c r="D249" s="19">
        <v>1</v>
      </c>
      <c r="E249" t="s">
        <v>151</v>
      </c>
      <c r="F249" t="s">
        <v>204</v>
      </c>
      <c r="G249" t="s">
        <v>131</v>
      </c>
      <c r="H249">
        <v>21</v>
      </c>
    </row>
    <row r="250" spans="1:8" x14ac:dyDescent="0.35">
      <c r="A250" s="23">
        <v>4</v>
      </c>
      <c r="B250" s="19">
        <v>0</v>
      </c>
      <c r="C250" s="19">
        <v>1</v>
      </c>
      <c r="D250" s="19">
        <v>1</v>
      </c>
      <c r="E250" t="s">
        <v>151</v>
      </c>
      <c r="F250" t="s">
        <v>357</v>
      </c>
      <c r="G250" t="s">
        <v>131</v>
      </c>
      <c r="H250">
        <v>2</v>
      </c>
    </row>
    <row r="251" spans="1:8" x14ac:dyDescent="0.35">
      <c r="A251" s="23">
        <v>4</v>
      </c>
      <c r="B251" s="19">
        <v>0</v>
      </c>
      <c r="C251" s="19">
        <v>1</v>
      </c>
      <c r="D251" s="19">
        <v>1</v>
      </c>
      <c r="E251" t="s">
        <v>151</v>
      </c>
      <c r="F251" t="s">
        <v>356</v>
      </c>
      <c r="G251" t="s">
        <v>131</v>
      </c>
      <c r="H251">
        <v>1</v>
      </c>
    </row>
    <row r="252" spans="1:8" x14ac:dyDescent="0.35">
      <c r="A252" s="23">
        <v>4</v>
      </c>
      <c r="B252" s="19">
        <v>0</v>
      </c>
      <c r="C252" s="19">
        <v>1</v>
      </c>
      <c r="D252" s="19">
        <v>1</v>
      </c>
      <c r="E252" t="s">
        <v>151</v>
      </c>
      <c r="F252" t="s">
        <v>338</v>
      </c>
      <c r="G252" t="s">
        <v>131</v>
      </c>
      <c r="H252">
        <v>4</v>
      </c>
    </row>
    <row r="253" spans="1:8" x14ac:dyDescent="0.35">
      <c r="A253" s="23">
        <v>4</v>
      </c>
      <c r="B253" s="19">
        <v>0</v>
      </c>
      <c r="C253" s="19">
        <v>1</v>
      </c>
      <c r="D253" s="19">
        <v>1</v>
      </c>
      <c r="E253" t="s">
        <v>151</v>
      </c>
      <c r="F253" t="s">
        <v>358</v>
      </c>
      <c r="G253" t="s">
        <v>131</v>
      </c>
      <c r="H253">
        <v>1</v>
      </c>
    </row>
    <row r="254" spans="1:8" x14ac:dyDescent="0.35">
      <c r="A254" s="23">
        <v>4</v>
      </c>
      <c r="B254" s="19">
        <v>0</v>
      </c>
      <c r="C254" s="19">
        <v>1</v>
      </c>
      <c r="D254" s="19">
        <v>1</v>
      </c>
      <c r="E254" t="s">
        <v>151</v>
      </c>
      <c r="F254" t="s">
        <v>1144</v>
      </c>
      <c r="G254" t="s">
        <v>131</v>
      </c>
      <c r="H254">
        <v>1</v>
      </c>
    </row>
    <row r="255" spans="1:8" x14ac:dyDescent="0.35">
      <c r="A255" s="23">
        <v>4</v>
      </c>
      <c r="B255" s="19">
        <v>0</v>
      </c>
      <c r="C255" s="19">
        <v>1</v>
      </c>
      <c r="D255" s="19">
        <v>1</v>
      </c>
      <c r="E255" t="s">
        <v>151</v>
      </c>
      <c r="F255" t="s">
        <v>323</v>
      </c>
      <c r="G255" t="s">
        <v>131</v>
      </c>
      <c r="H255">
        <v>10</v>
      </c>
    </row>
    <row r="256" spans="1:8" x14ac:dyDescent="0.35">
      <c r="A256" s="23">
        <v>4</v>
      </c>
      <c r="B256" s="19">
        <v>0</v>
      </c>
      <c r="C256" s="19">
        <v>1</v>
      </c>
      <c r="D256" s="19">
        <v>1</v>
      </c>
      <c r="E256" t="s">
        <v>151</v>
      </c>
      <c r="F256" t="s">
        <v>333</v>
      </c>
      <c r="G256" t="s">
        <v>131</v>
      </c>
      <c r="H256">
        <v>3</v>
      </c>
    </row>
    <row r="257" spans="1:8" x14ac:dyDescent="0.35">
      <c r="A257" s="23">
        <v>4</v>
      </c>
      <c r="B257" s="19">
        <v>0</v>
      </c>
      <c r="C257" s="19">
        <v>1</v>
      </c>
      <c r="D257" s="19">
        <v>1</v>
      </c>
      <c r="E257" t="s">
        <v>151</v>
      </c>
      <c r="F257" t="s">
        <v>1145</v>
      </c>
      <c r="G257" t="s">
        <v>131</v>
      </c>
      <c r="H257">
        <v>2</v>
      </c>
    </row>
    <row r="258" spans="1:8" x14ac:dyDescent="0.35">
      <c r="A258" s="23">
        <v>4</v>
      </c>
      <c r="B258" s="19">
        <v>0</v>
      </c>
      <c r="C258" s="19">
        <v>1</v>
      </c>
      <c r="D258" s="19">
        <v>1</v>
      </c>
      <c r="E258" t="s">
        <v>151</v>
      </c>
      <c r="F258" t="s">
        <v>1059</v>
      </c>
      <c r="G258" t="s">
        <v>131</v>
      </c>
      <c r="H258">
        <v>1</v>
      </c>
    </row>
    <row r="259" spans="1:8" x14ac:dyDescent="0.35">
      <c r="A259" s="23">
        <v>4</v>
      </c>
      <c r="B259" s="19">
        <v>0</v>
      </c>
      <c r="C259" s="19">
        <v>1</v>
      </c>
      <c r="D259" s="19">
        <v>1</v>
      </c>
      <c r="E259" t="s">
        <v>151</v>
      </c>
      <c r="F259" t="s">
        <v>298</v>
      </c>
      <c r="G259" t="s">
        <v>131</v>
      </c>
      <c r="H259">
        <v>8</v>
      </c>
    </row>
    <row r="260" spans="1:8" x14ac:dyDescent="0.35">
      <c r="A260" s="23">
        <v>4</v>
      </c>
      <c r="B260" s="19">
        <v>0</v>
      </c>
      <c r="C260" s="19">
        <v>1</v>
      </c>
      <c r="D260" s="19">
        <v>1</v>
      </c>
      <c r="E260" t="s">
        <v>151</v>
      </c>
      <c r="F260" t="s">
        <v>222</v>
      </c>
      <c r="G260" t="s">
        <v>131</v>
      </c>
      <c r="H260">
        <v>24</v>
      </c>
    </row>
    <row r="261" spans="1:8" x14ac:dyDescent="0.35">
      <c r="A261" s="23">
        <v>4</v>
      </c>
      <c r="B261" s="19">
        <v>0</v>
      </c>
      <c r="C261" s="19">
        <v>1</v>
      </c>
      <c r="D261" s="19">
        <v>1</v>
      </c>
      <c r="E261" t="s">
        <v>151</v>
      </c>
      <c r="F261" t="s">
        <v>288</v>
      </c>
      <c r="G261" t="s">
        <v>131</v>
      </c>
      <c r="H261">
        <v>18</v>
      </c>
    </row>
    <row r="262" spans="1:8" x14ac:dyDescent="0.35">
      <c r="A262" s="23">
        <v>4</v>
      </c>
      <c r="B262" s="19">
        <v>0</v>
      </c>
      <c r="C262" s="19">
        <v>1</v>
      </c>
      <c r="D262" s="19">
        <v>1</v>
      </c>
      <c r="E262" t="s">
        <v>151</v>
      </c>
      <c r="F262" t="s">
        <v>386</v>
      </c>
      <c r="G262" t="s">
        <v>131</v>
      </c>
      <c r="H262">
        <v>2</v>
      </c>
    </row>
    <row r="263" spans="1:8" x14ac:dyDescent="0.35">
      <c r="A263" s="23">
        <v>4</v>
      </c>
      <c r="B263" s="19">
        <v>0</v>
      </c>
      <c r="C263" s="19">
        <v>1</v>
      </c>
      <c r="D263" s="19">
        <v>1</v>
      </c>
      <c r="E263" t="s">
        <v>151</v>
      </c>
      <c r="F263" t="s">
        <v>219</v>
      </c>
      <c r="G263" t="s">
        <v>131</v>
      </c>
      <c r="H263">
        <v>5</v>
      </c>
    </row>
    <row r="264" spans="1:8" x14ac:dyDescent="0.35">
      <c r="A264" s="23">
        <v>4</v>
      </c>
      <c r="B264" s="19">
        <v>0</v>
      </c>
      <c r="C264" s="19">
        <v>1</v>
      </c>
      <c r="D264" s="19">
        <v>1</v>
      </c>
      <c r="E264" t="s">
        <v>151</v>
      </c>
      <c r="F264" t="s">
        <v>368</v>
      </c>
      <c r="G264" t="s">
        <v>131</v>
      </c>
      <c r="H264">
        <v>1</v>
      </c>
    </row>
    <row r="265" spans="1:8" x14ac:dyDescent="0.35">
      <c r="A265" s="23">
        <v>4</v>
      </c>
      <c r="B265" s="19">
        <v>0</v>
      </c>
      <c r="C265" s="19">
        <v>1</v>
      </c>
      <c r="D265" s="19">
        <v>1</v>
      </c>
      <c r="E265" t="s">
        <v>151</v>
      </c>
      <c r="F265" t="s">
        <v>1146</v>
      </c>
      <c r="G265" t="s">
        <v>131</v>
      </c>
      <c r="H265">
        <v>1</v>
      </c>
    </row>
    <row r="266" spans="1:8" x14ac:dyDescent="0.35">
      <c r="A266" s="23">
        <v>4</v>
      </c>
      <c r="B266" s="19">
        <v>0</v>
      </c>
      <c r="C266" s="19">
        <v>1</v>
      </c>
      <c r="D266" s="19">
        <v>1</v>
      </c>
      <c r="E266" t="s">
        <v>151</v>
      </c>
      <c r="F266" t="s">
        <v>1147</v>
      </c>
      <c r="G266" t="s">
        <v>131</v>
      </c>
      <c r="H266">
        <v>1</v>
      </c>
    </row>
    <row r="267" spans="1:8" x14ac:dyDescent="0.35">
      <c r="A267" s="23">
        <v>4</v>
      </c>
      <c r="B267" s="19">
        <v>0</v>
      </c>
      <c r="C267" s="19">
        <v>1</v>
      </c>
      <c r="D267" s="19">
        <v>1</v>
      </c>
      <c r="E267" t="s">
        <v>151</v>
      </c>
      <c r="F267" t="s">
        <v>334</v>
      </c>
      <c r="G267" t="s">
        <v>131</v>
      </c>
      <c r="H267">
        <v>4</v>
      </c>
    </row>
    <row r="268" spans="1:8" x14ac:dyDescent="0.35">
      <c r="A268" s="23">
        <v>4</v>
      </c>
      <c r="B268" s="19">
        <v>0</v>
      </c>
      <c r="C268" s="19">
        <v>1</v>
      </c>
      <c r="D268" s="19">
        <v>1</v>
      </c>
      <c r="E268" t="s">
        <v>151</v>
      </c>
      <c r="F268" t="s">
        <v>285</v>
      </c>
      <c r="G268" t="s">
        <v>131</v>
      </c>
      <c r="H268">
        <v>15</v>
      </c>
    </row>
    <row r="269" spans="1:8" x14ac:dyDescent="0.35">
      <c r="A269" s="23">
        <v>4</v>
      </c>
      <c r="B269" s="19">
        <v>0</v>
      </c>
      <c r="C269" s="19">
        <v>1</v>
      </c>
      <c r="D269" s="19">
        <v>1</v>
      </c>
      <c r="E269" t="s">
        <v>151</v>
      </c>
      <c r="F269" t="s">
        <v>265</v>
      </c>
      <c r="G269" t="s">
        <v>131</v>
      </c>
      <c r="H269">
        <v>37</v>
      </c>
    </row>
    <row r="270" spans="1:8" x14ac:dyDescent="0.35">
      <c r="A270" s="23">
        <v>4</v>
      </c>
      <c r="B270" s="19">
        <v>0</v>
      </c>
      <c r="C270" s="19">
        <v>1</v>
      </c>
      <c r="D270" s="19">
        <v>1</v>
      </c>
      <c r="E270" t="s">
        <v>151</v>
      </c>
      <c r="F270" t="s">
        <v>200</v>
      </c>
      <c r="G270" t="s">
        <v>131</v>
      </c>
      <c r="H270">
        <v>29</v>
      </c>
    </row>
    <row r="271" spans="1:8" x14ac:dyDescent="0.35">
      <c r="A271" s="23">
        <v>4</v>
      </c>
      <c r="B271" s="19">
        <v>0</v>
      </c>
      <c r="C271" s="19">
        <v>1</v>
      </c>
      <c r="D271" s="19">
        <v>1</v>
      </c>
      <c r="E271" t="s">
        <v>151</v>
      </c>
      <c r="F271" t="s">
        <v>141</v>
      </c>
      <c r="G271" t="s">
        <v>131</v>
      </c>
      <c r="H271">
        <v>34</v>
      </c>
    </row>
    <row r="272" spans="1:8" x14ac:dyDescent="0.35">
      <c r="A272" s="23">
        <v>4</v>
      </c>
      <c r="B272" s="19">
        <v>0</v>
      </c>
      <c r="C272" s="19">
        <v>1</v>
      </c>
      <c r="D272" s="19">
        <v>1</v>
      </c>
      <c r="E272" t="s">
        <v>151</v>
      </c>
      <c r="F272" t="s">
        <v>1148</v>
      </c>
      <c r="G272" t="s">
        <v>131</v>
      </c>
      <c r="H272">
        <v>1</v>
      </c>
    </row>
    <row r="273" spans="1:8" x14ac:dyDescent="0.35">
      <c r="A273" s="23">
        <v>4</v>
      </c>
      <c r="B273" s="19">
        <v>0</v>
      </c>
      <c r="C273" s="19">
        <v>1</v>
      </c>
      <c r="D273" s="19">
        <v>1</v>
      </c>
      <c r="E273" t="s">
        <v>151</v>
      </c>
      <c r="F273" t="s">
        <v>1149</v>
      </c>
      <c r="G273" t="s">
        <v>131</v>
      </c>
      <c r="H273">
        <v>1</v>
      </c>
    </row>
    <row r="274" spans="1:8" x14ac:dyDescent="0.35">
      <c r="A274" s="23">
        <v>4</v>
      </c>
      <c r="B274" s="19">
        <v>0</v>
      </c>
      <c r="C274" s="19">
        <v>1</v>
      </c>
      <c r="D274" s="19">
        <v>1</v>
      </c>
      <c r="E274" t="s">
        <v>151</v>
      </c>
      <c r="F274" t="s">
        <v>192</v>
      </c>
      <c r="G274" t="s">
        <v>131</v>
      </c>
      <c r="H274">
        <f>H14-SUM(H34:H273)</f>
        <v>958</v>
      </c>
    </row>
    <row r="275" spans="1:8" x14ac:dyDescent="0.35">
      <c r="A275" s="23">
        <v>4</v>
      </c>
      <c r="B275" s="19">
        <v>0</v>
      </c>
      <c r="C275" s="19">
        <v>1</v>
      </c>
      <c r="D275" s="19">
        <v>1</v>
      </c>
      <c r="E275" t="s">
        <v>148</v>
      </c>
      <c r="F275" t="s">
        <v>236</v>
      </c>
      <c r="G275" t="s">
        <v>131</v>
      </c>
      <c r="H275">
        <v>2317</v>
      </c>
    </row>
    <row r="276" spans="1:8" x14ac:dyDescent="0.35">
      <c r="A276" s="23">
        <v>4</v>
      </c>
      <c r="B276" s="19">
        <v>0</v>
      </c>
      <c r="C276" s="19">
        <v>1</v>
      </c>
      <c r="D276" s="19">
        <v>1</v>
      </c>
      <c r="E276" t="s">
        <v>148</v>
      </c>
      <c r="F276" t="s">
        <v>406</v>
      </c>
      <c r="G276" t="s">
        <v>131</v>
      </c>
      <c r="H276">
        <v>344</v>
      </c>
    </row>
    <row r="277" spans="1:8" x14ac:dyDescent="0.35">
      <c r="A277" s="23">
        <v>4</v>
      </c>
      <c r="B277" s="19">
        <v>0</v>
      </c>
      <c r="C277" s="19">
        <v>1</v>
      </c>
      <c r="D277" s="19">
        <v>1</v>
      </c>
      <c r="E277" t="s">
        <v>148</v>
      </c>
      <c r="F277" t="s">
        <v>408</v>
      </c>
      <c r="G277" t="s">
        <v>131</v>
      </c>
      <c r="H277">
        <v>179</v>
      </c>
    </row>
    <row r="278" spans="1:8" x14ac:dyDescent="0.35">
      <c r="A278" s="23">
        <v>4</v>
      </c>
      <c r="B278" s="19">
        <v>0</v>
      </c>
      <c r="C278" s="19">
        <v>1</v>
      </c>
      <c r="D278" s="19">
        <v>1</v>
      </c>
      <c r="E278" t="s">
        <v>148</v>
      </c>
      <c r="F278" t="s">
        <v>407</v>
      </c>
      <c r="G278" t="s">
        <v>131</v>
      </c>
      <c r="H278">
        <v>162</v>
      </c>
    </row>
    <row r="279" spans="1:8" x14ac:dyDescent="0.35">
      <c r="A279" s="23">
        <v>4</v>
      </c>
      <c r="B279" s="19">
        <v>0</v>
      </c>
      <c r="C279" s="19">
        <v>1</v>
      </c>
      <c r="D279" s="19">
        <v>1</v>
      </c>
      <c r="E279" t="s">
        <v>148</v>
      </c>
      <c r="F279" t="s">
        <v>231</v>
      </c>
      <c r="G279" t="s">
        <v>131</v>
      </c>
      <c r="H279">
        <v>152</v>
      </c>
    </row>
    <row r="280" spans="1:8" x14ac:dyDescent="0.35">
      <c r="A280" s="23">
        <v>4</v>
      </c>
      <c r="B280" s="19">
        <v>0</v>
      </c>
      <c r="C280" s="19">
        <v>1</v>
      </c>
      <c r="D280" s="19">
        <v>1</v>
      </c>
      <c r="E280" t="s">
        <v>148</v>
      </c>
      <c r="F280" t="s">
        <v>239</v>
      </c>
      <c r="G280" t="s">
        <v>131</v>
      </c>
      <c r="H280">
        <v>140</v>
      </c>
    </row>
    <row r="281" spans="1:8" x14ac:dyDescent="0.35">
      <c r="A281" s="23">
        <v>4</v>
      </c>
      <c r="B281" s="19">
        <v>0</v>
      </c>
      <c r="C281" s="19">
        <v>1</v>
      </c>
      <c r="D281" s="19">
        <v>1</v>
      </c>
      <c r="E281" t="s">
        <v>148</v>
      </c>
      <c r="F281" t="s">
        <v>412</v>
      </c>
      <c r="G281" t="s">
        <v>131</v>
      </c>
      <c r="H281">
        <v>132</v>
      </c>
    </row>
    <row r="282" spans="1:8" x14ac:dyDescent="0.35">
      <c r="A282" s="23">
        <v>4</v>
      </c>
      <c r="B282" s="19">
        <v>0</v>
      </c>
      <c r="C282" s="19">
        <v>1</v>
      </c>
      <c r="D282" s="19">
        <v>1</v>
      </c>
      <c r="E282" t="s">
        <v>148</v>
      </c>
      <c r="F282" t="s">
        <v>411</v>
      </c>
      <c r="G282" t="s">
        <v>131</v>
      </c>
      <c r="H282">
        <v>129</v>
      </c>
    </row>
    <row r="283" spans="1:8" x14ac:dyDescent="0.35">
      <c r="A283" s="23">
        <v>4</v>
      </c>
      <c r="B283" s="19">
        <v>0</v>
      </c>
      <c r="C283" s="19">
        <v>1</v>
      </c>
      <c r="D283" s="19">
        <v>1</v>
      </c>
      <c r="E283" t="s">
        <v>148</v>
      </c>
      <c r="F283" t="s">
        <v>410</v>
      </c>
      <c r="G283" t="s">
        <v>131</v>
      </c>
      <c r="H283">
        <v>126</v>
      </c>
    </row>
    <row r="284" spans="1:8" x14ac:dyDescent="0.35">
      <c r="A284" s="23">
        <v>4</v>
      </c>
      <c r="B284" s="19">
        <v>0</v>
      </c>
      <c r="C284" s="19">
        <v>1</v>
      </c>
      <c r="D284" s="19">
        <v>1</v>
      </c>
      <c r="E284" t="s">
        <v>148</v>
      </c>
      <c r="F284" t="s">
        <v>409</v>
      </c>
      <c r="G284" t="s">
        <v>131</v>
      </c>
      <c r="H284">
        <v>126</v>
      </c>
    </row>
    <row r="285" spans="1:8" x14ac:dyDescent="0.35">
      <c r="A285" s="23">
        <v>4</v>
      </c>
      <c r="B285" s="19">
        <v>0</v>
      </c>
      <c r="C285" s="19">
        <v>1</v>
      </c>
      <c r="D285" s="19">
        <v>1</v>
      </c>
      <c r="E285" t="s">
        <v>148</v>
      </c>
      <c r="F285" t="s">
        <v>413</v>
      </c>
      <c r="G285" t="s">
        <v>131</v>
      </c>
      <c r="H285">
        <v>92</v>
      </c>
    </row>
    <row r="286" spans="1:8" x14ac:dyDescent="0.35">
      <c r="A286" s="23">
        <v>4</v>
      </c>
      <c r="B286" s="19">
        <v>0</v>
      </c>
      <c r="C286" s="19">
        <v>1</v>
      </c>
      <c r="D286" s="19">
        <v>1</v>
      </c>
      <c r="E286" t="s">
        <v>148</v>
      </c>
      <c r="F286" t="s">
        <v>429</v>
      </c>
      <c r="G286" t="s">
        <v>131</v>
      </c>
      <c r="H286">
        <v>83</v>
      </c>
    </row>
    <row r="287" spans="1:8" x14ac:dyDescent="0.35">
      <c r="A287" s="23">
        <v>4</v>
      </c>
      <c r="B287" s="19">
        <v>0</v>
      </c>
      <c r="C287" s="19">
        <v>1</v>
      </c>
      <c r="D287" s="19">
        <v>1</v>
      </c>
      <c r="E287" t="s">
        <v>148</v>
      </c>
      <c r="F287" t="s">
        <v>414</v>
      </c>
      <c r="G287" t="s">
        <v>131</v>
      </c>
      <c r="H287">
        <v>78</v>
      </c>
    </row>
    <row r="288" spans="1:8" x14ac:dyDescent="0.35">
      <c r="A288" s="23">
        <v>4</v>
      </c>
      <c r="B288" s="19">
        <v>0</v>
      </c>
      <c r="C288" s="19">
        <v>1</v>
      </c>
      <c r="D288" s="19">
        <v>1</v>
      </c>
      <c r="E288" t="s">
        <v>148</v>
      </c>
      <c r="F288" t="s">
        <v>237</v>
      </c>
      <c r="G288" t="s">
        <v>131</v>
      </c>
      <c r="H288">
        <v>66</v>
      </c>
    </row>
    <row r="289" spans="1:8" x14ac:dyDescent="0.35">
      <c r="A289" s="23">
        <v>4</v>
      </c>
      <c r="B289" s="19">
        <v>0</v>
      </c>
      <c r="C289" s="19">
        <v>1</v>
      </c>
      <c r="D289" s="19">
        <v>1</v>
      </c>
      <c r="E289" t="s">
        <v>148</v>
      </c>
      <c r="F289" t="s">
        <v>416</v>
      </c>
      <c r="G289" t="s">
        <v>131</v>
      </c>
      <c r="H289">
        <v>60</v>
      </c>
    </row>
    <row r="290" spans="1:8" x14ac:dyDescent="0.35">
      <c r="A290" s="23">
        <v>4</v>
      </c>
      <c r="B290" s="19">
        <v>0</v>
      </c>
      <c r="C290" s="19">
        <v>1</v>
      </c>
      <c r="D290" s="19">
        <v>1</v>
      </c>
      <c r="E290" t="s">
        <v>148</v>
      </c>
      <c r="F290" t="s">
        <v>417</v>
      </c>
      <c r="G290" t="s">
        <v>131</v>
      </c>
      <c r="H290">
        <v>59</v>
      </c>
    </row>
    <row r="291" spans="1:8" x14ac:dyDescent="0.35">
      <c r="A291" s="23">
        <v>4</v>
      </c>
      <c r="B291" s="19">
        <v>0</v>
      </c>
      <c r="C291" s="19">
        <v>1</v>
      </c>
      <c r="D291" s="19">
        <v>1</v>
      </c>
      <c r="E291" t="s">
        <v>148</v>
      </c>
      <c r="F291" t="s">
        <v>415</v>
      </c>
      <c r="G291" t="s">
        <v>131</v>
      </c>
      <c r="H291">
        <v>55</v>
      </c>
    </row>
    <row r="292" spans="1:8" x14ac:dyDescent="0.35">
      <c r="A292" s="23">
        <v>4</v>
      </c>
      <c r="B292" s="19">
        <v>0</v>
      </c>
      <c r="C292" s="19">
        <v>1</v>
      </c>
      <c r="D292" s="19">
        <v>1</v>
      </c>
      <c r="E292" t="s">
        <v>148</v>
      </c>
      <c r="F292" t="s">
        <v>422</v>
      </c>
      <c r="G292" t="s">
        <v>131</v>
      </c>
      <c r="H292">
        <v>55</v>
      </c>
    </row>
    <row r="293" spans="1:8" x14ac:dyDescent="0.35">
      <c r="A293" s="23">
        <v>4</v>
      </c>
      <c r="B293" s="19">
        <v>0</v>
      </c>
      <c r="C293" s="19">
        <v>1</v>
      </c>
      <c r="D293" s="19">
        <v>1</v>
      </c>
      <c r="E293" t="s">
        <v>148</v>
      </c>
      <c r="F293" t="s">
        <v>419</v>
      </c>
      <c r="G293" t="s">
        <v>131</v>
      </c>
      <c r="H293">
        <v>51</v>
      </c>
    </row>
    <row r="294" spans="1:8" x14ac:dyDescent="0.35">
      <c r="A294" s="23">
        <v>4</v>
      </c>
      <c r="B294" s="19">
        <v>0</v>
      </c>
      <c r="C294" s="19">
        <v>1</v>
      </c>
      <c r="D294" s="19">
        <v>1</v>
      </c>
      <c r="E294" t="s">
        <v>148</v>
      </c>
      <c r="F294" t="s">
        <v>423</v>
      </c>
      <c r="G294" t="s">
        <v>131</v>
      </c>
      <c r="H294">
        <v>50</v>
      </c>
    </row>
    <row r="295" spans="1:8" x14ac:dyDescent="0.35">
      <c r="A295" s="23">
        <v>4</v>
      </c>
      <c r="B295" s="19">
        <v>0</v>
      </c>
      <c r="C295" s="19">
        <v>1</v>
      </c>
      <c r="D295" s="19">
        <v>1</v>
      </c>
      <c r="E295" t="s">
        <v>148</v>
      </c>
      <c r="F295" t="s">
        <v>420</v>
      </c>
      <c r="G295" t="s">
        <v>131</v>
      </c>
      <c r="H295">
        <v>49</v>
      </c>
    </row>
    <row r="296" spans="1:8" x14ac:dyDescent="0.35">
      <c r="A296" s="23">
        <v>4</v>
      </c>
      <c r="B296" s="19">
        <v>0</v>
      </c>
      <c r="C296" s="19">
        <v>1</v>
      </c>
      <c r="D296" s="19">
        <v>1</v>
      </c>
      <c r="E296" t="s">
        <v>148</v>
      </c>
      <c r="F296" t="s">
        <v>418</v>
      </c>
      <c r="G296" t="s">
        <v>131</v>
      </c>
      <c r="H296">
        <v>49</v>
      </c>
    </row>
    <row r="297" spans="1:8" x14ac:dyDescent="0.35">
      <c r="A297" s="23">
        <v>4</v>
      </c>
      <c r="B297" s="19">
        <v>0</v>
      </c>
      <c r="C297" s="19">
        <v>1</v>
      </c>
      <c r="D297" s="19">
        <v>1</v>
      </c>
      <c r="E297" t="s">
        <v>148</v>
      </c>
      <c r="F297" t="s">
        <v>421</v>
      </c>
      <c r="G297" t="s">
        <v>131</v>
      </c>
      <c r="H297">
        <v>49</v>
      </c>
    </row>
    <row r="298" spans="1:8" x14ac:dyDescent="0.35">
      <c r="A298" s="23">
        <v>4</v>
      </c>
      <c r="B298" s="19">
        <v>0</v>
      </c>
      <c r="C298" s="19">
        <v>1</v>
      </c>
      <c r="D298" s="19">
        <v>1</v>
      </c>
      <c r="E298" t="s">
        <v>148</v>
      </c>
      <c r="F298" t="s">
        <v>1150</v>
      </c>
      <c r="G298" t="s">
        <v>131</v>
      </c>
      <c r="H298">
        <v>47</v>
      </c>
    </row>
    <row r="299" spans="1:8" x14ac:dyDescent="0.35">
      <c r="A299" s="23">
        <v>4</v>
      </c>
      <c r="B299" s="19">
        <v>0</v>
      </c>
      <c r="C299" s="19">
        <v>1</v>
      </c>
      <c r="D299" s="19">
        <v>1</v>
      </c>
      <c r="E299" t="s">
        <v>148</v>
      </c>
      <c r="F299" t="s">
        <v>233</v>
      </c>
      <c r="G299" t="s">
        <v>131</v>
      </c>
      <c r="H299">
        <v>41</v>
      </c>
    </row>
    <row r="300" spans="1:8" x14ac:dyDescent="0.35">
      <c r="A300" s="23">
        <v>4</v>
      </c>
      <c r="B300" s="19">
        <v>0</v>
      </c>
      <c r="C300" s="19">
        <v>1</v>
      </c>
      <c r="D300" s="19">
        <v>1</v>
      </c>
      <c r="E300" t="s">
        <v>148</v>
      </c>
      <c r="F300" t="s">
        <v>1151</v>
      </c>
      <c r="G300" t="s">
        <v>131</v>
      </c>
      <c r="H300">
        <v>38</v>
      </c>
    </row>
    <row r="301" spans="1:8" x14ac:dyDescent="0.35">
      <c r="A301" s="23">
        <v>4</v>
      </c>
      <c r="B301" s="19">
        <v>0</v>
      </c>
      <c r="C301" s="19">
        <v>1</v>
      </c>
      <c r="D301" s="19">
        <v>1</v>
      </c>
      <c r="E301" t="s">
        <v>148</v>
      </c>
      <c r="F301" t="s">
        <v>425</v>
      </c>
      <c r="G301" t="s">
        <v>131</v>
      </c>
      <c r="H301">
        <v>37</v>
      </c>
    </row>
    <row r="302" spans="1:8" x14ac:dyDescent="0.35">
      <c r="A302" s="23">
        <v>4</v>
      </c>
      <c r="B302" s="19">
        <v>0</v>
      </c>
      <c r="C302" s="19">
        <v>1</v>
      </c>
      <c r="D302" s="19">
        <v>1</v>
      </c>
      <c r="E302" t="s">
        <v>148</v>
      </c>
      <c r="F302" t="s">
        <v>432</v>
      </c>
      <c r="G302" t="s">
        <v>131</v>
      </c>
      <c r="H302">
        <v>36</v>
      </c>
    </row>
    <row r="303" spans="1:8" x14ac:dyDescent="0.35">
      <c r="A303" s="23">
        <v>4</v>
      </c>
      <c r="B303" s="19">
        <v>0</v>
      </c>
      <c r="C303" s="19">
        <v>1</v>
      </c>
      <c r="D303" s="19">
        <v>1</v>
      </c>
      <c r="E303" t="s">
        <v>148</v>
      </c>
      <c r="F303" t="s">
        <v>427</v>
      </c>
      <c r="G303" t="s">
        <v>131</v>
      </c>
      <c r="H303">
        <v>34</v>
      </c>
    </row>
    <row r="304" spans="1:8" x14ac:dyDescent="0.35">
      <c r="A304" s="23">
        <v>4</v>
      </c>
      <c r="B304" s="19">
        <v>0</v>
      </c>
      <c r="C304" s="19">
        <v>1</v>
      </c>
      <c r="D304" s="19">
        <v>1</v>
      </c>
      <c r="E304" t="s">
        <v>148</v>
      </c>
      <c r="F304" t="s">
        <v>440</v>
      </c>
      <c r="G304" t="s">
        <v>131</v>
      </c>
      <c r="H304">
        <v>34</v>
      </c>
    </row>
    <row r="305" spans="1:8" x14ac:dyDescent="0.35">
      <c r="A305" s="23">
        <v>4</v>
      </c>
      <c r="B305" s="19">
        <v>0</v>
      </c>
      <c r="C305" s="19">
        <v>1</v>
      </c>
      <c r="D305" s="19">
        <v>1</v>
      </c>
      <c r="E305" t="s">
        <v>148</v>
      </c>
      <c r="F305" t="s">
        <v>428</v>
      </c>
      <c r="G305" t="s">
        <v>131</v>
      </c>
      <c r="H305">
        <v>30</v>
      </c>
    </row>
    <row r="306" spans="1:8" x14ac:dyDescent="0.35">
      <c r="A306" s="23">
        <v>4</v>
      </c>
      <c r="B306" s="19">
        <v>0</v>
      </c>
      <c r="C306" s="19">
        <v>1</v>
      </c>
      <c r="D306" s="19">
        <v>1</v>
      </c>
      <c r="E306" t="s">
        <v>148</v>
      </c>
      <c r="F306" t="s">
        <v>431</v>
      </c>
      <c r="G306" t="s">
        <v>131</v>
      </c>
      <c r="H306">
        <v>27</v>
      </c>
    </row>
    <row r="307" spans="1:8" x14ac:dyDescent="0.35">
      <c r="A307" s="23">
        <v>4</v>
      </c>
      <c r="B307" s="19">
        <v>0</v>
      </c>
      <c r="C307" s="19">
        <v>1</v>
      </c>
      <c r="D307" s="19">
        <v>1</v>
      </c>
      <c r="E307" t="s">
        <v>148</v>
      </c>
      <c r="F307" t="s">
        <v>433</v>
      </c>
      <c r="G307" t="s">
        <v>131</v>
      </c>
      <c r="H307">
        <v>27</v>
      </c>
    </row>
    <row r="308" spans="1:8" x14ac:dyDescent="0.35">
      <c r="A308" s="23">
        <v>4</v>
      </c>
      <c r="B308" s="19">
        <v>0</v>
      </c>
      <c r="C308" s="19">
        <v>1</v>
      </c>
      <c r="D308" s="19">
        <v>1</v>
      </c>
      <c r="E308" t="s">
        <v>148</v>
      </c>
      <c r="F308" t="s">
        <v>232</v>
      </c>
      <c r="G308" t="s">
        <v>131</v>
      </c>
      <c r="H308">
        <v>27</v>
      </c>
    </row>
    <row r="309" spans="1:8" x14ac:dyDescent="0.35">
      <c r="A309" s="23">
        <v>4</v>
      </c>
      <c r="B309" s="19">
        <v>0</v>
      </c>
      <c r="C309" s="19">
        <v>1</v>
      </c>
      <c r="D309" s="19">
        <v>1</v>
      </c>
      <c r="E309" t="s">
        <v>148</v>
      </c>
      <c r="F309" t="s">
        <v>430</v>
      </c>
      <c r="G309" t="s">
        <v>131</v>
      </c>
      <c r="H309">
        <v>25</v>
      </c>
    </row>
    <row r="310" spans="1:8" x14ac:dyDescent="0.35">
      <c r="A310" s="23">
        <v>4</v>
      </c>
      <c r="B310" s="19">
        <v>0</v>
      </c>
      <c r="C310" s="19">
        <v>1</v>
      </c>
      <c r="D310" s="19">
        <v>1</v>
      </c>
      <c r="E310" t="s">
        <v>148</v>
      </c>
      <c r="F310" t="s">
        <v>1152</v>
      </c>
      <c r="G310" t="s">
        <v>131</v>
      </c>
      <c r="H310">
        <v>22</v>
      </c>
    </row>
    <row r="311" spans="1:8" x14ac:dyDescent="0.35">
      <c r="A311" s="23">
        <v>4</v>
      </c>
      <c r="B311" s="19">
        <v>0</v>
      </c>
      <c r="C311" s="19">
        <v>1</v>
      </c>
      <c r="D311" s="19">
        <v>1</v>
      </c>
      <c r="E311" t="s">
        <v>148</v>
      </c>
      <c r="F311" t="s">
        <v>460</v>
      </c>
      <c r="G311" t="s">
        <v>131</v>
      </c>
      <c r="H311">
        <v>22</v>
      </c>
    </row>
    <row r="312" spans="1:8" x14ac:dyDescent="0.35">
      <c r="A312" s="23">
        <v>4</v>
      </c>
      <c r="B312" s="19">
        <v>0</v>
      </c>
      <c r="C312" s="19">
        <v>1</v>
      </c>
      <c r="D312" s="19">
        <v>1</v>
      </c>
      <c r="E312" t="s">
        <v>148</v>
      </c>
      <c r="F312" t="s">
        <v>435</v>
      </c>
      <c r="G312" t="s">
        <v>131</v>
      </c>
      <c r="H312">
        <v>21</v>
      </c>
    </row>
    <row r="313" spans="1:8" x14ac:dyDescent="0.35">
      <c r="A313" s="23">
        <v>4</v>
      </c>
      <c r="B313" s="19">
        <v>0</v>
      </c>
      <c r="C313" s="19">
        <v>1</v>
      </c>
      <c r="D313" s="19">
        <v>1</v>
      </c>
      <c r="E313" t="s">
        <v>148</v>
      </c>
      <c r="F313" t="s">
        <v>437</v>
      </c>
      <c r="G313" t="s">
        <v>131</v>
      </c>
      <c r="H313">
        <v>21</v>
      </c>
    </row>
    <row r="314" spans="1:8" x14ac:dyDescent="0.35">
      <c r="A314" s="23">
        <v>4</v>
      </c>
      <c r="B314" s="19">
        <v>0</v>
      </c>
      <c r="C314" s="19">
        <v>1</v>
      </c>
      <c r="D314" s="19">
        <v>1</v>
      </c>
      <c r="E314" t="s">
        <v>148</v>
      </c>
      <c r="F314" t="s">
        <v>436</v>
      </c>
      <c r="G314" t="s">
        <v>131</v>
      </c>
      <c r="H314">
        <v>21</v>
      </c>
    </row>
    <row r="315" spans="1:8" x14ac:dyDescent="0.35">
      <c r="A315" s="23">
        <v>4</v>
      </c>
      <c r="B315" s="19">
        <v>0</v>
      </c>
      <c r="C315" s="19">
        <v>1</v>
      </c>
      <c r="D315" s="19">
        <v>1</v>
      </c>
      <c r="E315" t="s">
        <v>148</v>
      </c>
      <c r="F315" t="s">
        <v>453</v>
      </c>
      <c r="G315" t="s">
        <v>131</v>
      </c>
      <c r="H315">
        <v>18</v>
      </c>
    </row>
    <row r="316" spans="1:8" x14ac:dyDescent="0.35">
      <c r="A316" s="23">
        <v>4</v>
      </c>
      <c r="B316" s="19">
        <v>0</v>
      </c>
      <c r="C316" s="19">
        <v>1</v>
      </c>
      <c r="D316" s="19">
        <v>1</v>
      </c>
      <c r="E316" t="s">
        <v>148</v>
      </c>
      <c r="F316" t="s">
        <v>234</v>
      </c>
      <c r="G316" t="s">
        <v>131</v>
      </c>
      <c r="H316">
        <v>17</v>
      </c>
    </row>
    <row r="317" spans="1:8" x14ac:dyDescent="0.35">
      <c r="A317" s="23">
        <v>4</v>
      </c>
      <c r="B317" s="19">
        <v>0</v>
      </c>
      <c r="C317" s="19">
        <v>1</v>
      </c>
      <c r="D317" s="19">
        <v>1</v>
      </c>
      <c r="E317" t="s">
        <v>148</v>
      </c>
      <c r="F317" t="s">
        <v>485</v>
      </c>
      <c r="G317" t="s">
        <v>131</v>
      </c>
      <c r="H317">
        <v>16</v>
      </c>
    </row>
    <row r="318" spans="1:8" x14ac:dyDescent="0.35">
      <c r="A318" s="23">
        <v>4</v>
      </c>
      <c r="B318" s="19">
        <v>0</v>
      </c>
      <c r="C318" s="19">
        <v>1</v>
      </c>
      <c r="D318" s="19">
        <v>1</v>
      </c>
      <c r="E318" t="s">
        <v>148</v>
      </c>
      <c r="F318" t="s">
        <v>438</v>
      </c>
      <c r="G318" t="s">
        <v>131</v>
      </c>
      <c r="H318">
        <v>15</v>
      </c>
    </row>
    <row r="319" spans="1:8" x14ac:dyDescent="0.35">
      <c r="A319" s="23">
        <v>4</v>
      </c>
      <c r="B319" s="19">
        <v>0</v>
      </c>
      <c r="C319" s="19">
        <v>1</v>
      </c>
      <c r="D319" s="19">
        <v>1</v>
      </c>
      <c r="E319" t="s">
        <v>148</v>
      </c>
      <c r="F319" t="s">
        <v>445</v>
      </c>
      <c r="G319" t="s">
        <v>131</v>
      </c>
      <c r="H319">
        <v>15</v>
      </c>
    </row>
    <row r="320" spans="1:8" x14ac:dyDescent="0.35">
      <c r="A320" s="23">
        <v>4</v>
      </c>
      <c r="B320" s="19">
        <v>0</v>
      </c>
      <c r="C320" s="19">
        <v>1</v>
      </c>
      <c r="D320" s="19">
        <v>1</v>
      </c>
      <c r="E320" t="s">
        <v>148</v>
      </c>
      <c r="F320" t="s">
        <v>449</v>
      </c>
      <c r="G320" t="s">
        <v>131</v>
      </c>
      <c r="H320">
        <v>15</v>
      </c>
    </row>
    <row r="321" spans="1:8" x14ac:dyDescent="0.35">
      <c r="A321" s="23">
        <v>4</v>
      </c>
      <c r="B321" s="19">
        <v>0</v>
      </c>
      <c r="C321" s="19">
        <v>1</v>
      </c>
      <c r="D321" s="19">
        <v>1</v>
      </c>
      <c r="E321" t="s">
        <v>148</v>
      </c>
      <c r="F321" t="s">
        <v>439</v>
      </c>
      <c r="G321" t="s">
        <v>131</v>
      </c>
      <c r="H321">
        <v>13</v>
      </c>
    </row>
    <row r="322" spans="1:8" x14ac:dyDescent="0.35">
      <c r="A322" s="23">
        <v>4</v>
      </c>
      <c r="B322" s="19">
        <v>0</v>
      </c>
      <c r="C322" s="19">
        <v>1</v>
      </c>
      <c r="D322" s="19">
        <v>1</v>
      </c>
      <c r="E322" t="s">
        <v>148</v>
      </c>
      <c r="F322" t="s">
        <v>458</v>
      </c>
      <c r="G322" t="s">
        <v>131</v>
      </c>
      <c r="H322">
        <v>13</v>
      </c>
    </row>
    <row r="323" spans="1:8" x14ac:dyDescent="0.35">
      <c r="A323" s="23">
        <v>4</v>
      </c>
      <c r="B323" s="19">
        <v>0</v>
      </c>
      <c r="C323" s="19">
        <v>1</v>
      </c>
      <c r="D323" s="19">
        <v>1</v>
      </c>
      <c r="E323" t="s">
        <v>148</v>
      </c>
      <c r="F323" t="s">
        <v>1153</v>
      </c>
      <c r="G323" t="s">
        <v>131</v>
      </c>
      <c r="H323">
        <v>12</v>
      </c>
    </row>
    <row r="324" spans="1:8" x14ac:dyDescent="0.35">
      <c r="A324" s="23">
        <v>4</v>
      </c>
      <c r="B324" s="19">
        <v>0</v>
      </c>
      <c r="C324" s="19">
        <v>1</v>
      </c>
      <c r="D324" s="19">
        <v>1</v>
      </c>
      <c r="E324" t="s">
        <v>148</v>
      </c>
      <c r="F324" t="s">
        <v>444</v>
      </c>
      <c r="G324" t="s">
        <v>131</v>
      </c>
      <c r="H324">
        <v>12</v>
      </c>
    </row>
    <row r="325" spans="1:8" x14ac:dyDescent="0.35">
      <c r="A325" s="23">
        <v>4</v>
      </c>
      <c r="B325" s="19">
        <v>0</v>
      </c>
      <c r="C325" s="19">
        <v>1</v>
      </c>
      <c r="D325" s="19">
        <v>1</v>
      </c>
      <c r="E325" t="s">
        <v>148</v>
      </c>
      <c r="F325" t="s">
        <v>442</v>
      </c>
      <c r="G325" t="s">
        <v>131</v>
      </c>
      <c r="H325">
        <v>12</v>
      </c>
    </row>
    <row r="326" spans="1:8" x14ac:dyDescent="0.35">
      <c r="A326" s="23">
        <v>4</v>
      </c>
      <c r="B326" s="19">
        <v>0</v>
      </c>
      <c r="C326" s="19">
        <v>1</v>
      </c>
      <c r="D326" s="19">
        <v>1</v>
      </c>
      <c r="E326" t="s">
        <v>148</v>
      </c>
      <c r="F326" t="s">
        <v>434</v>
      </c>
      <c r="G326" t="s">
        <v>131</v>
      </c>
      <c r="H326">
        <v>11</v>
      </c>
    </row>
    <row r="327" spans="1:8" x14ac:dyDescent="0.35">
      <c r="A327" s="23">
        <v>4</v>
      </c>
      <c r="B327" s="19">
        <v>0</v>
      </c>
      <c r="C327" s="19">
        <v>1</v>
      </c>
      <c r="D327" s="19">
        <v>1</v>
      </c>
      <c r="E327" t="s">
        <v>148</v>
      </c>
      <c r="F327" t="s">
        <v>451</v>
      </c>
      <c r="G327" t="s">
        <v>131</v>
      </c>
      <c r="H327">
        <v>11</v>
      </c>
    </row>
    <row r="328" spans="1:8" x14ac:dyDescent="0.35">
      <c r="A328" s="23">
        <v>4</v>
      </c>
      <c r="B328" s="19">
        <v>0</v>
      </c>
      <c r="C328" s="19">
        <v>1</v>
      </c>
      <c r="D328" s="19">
        <v>1</v>
      </c>
      <c r="E328" t="s">
        <v>148</v>
      </c>
      <c r="F328" t="s">
        <v>466</v>
      </c>
      <c r="G328" t="s">
        <v>131</v>
      </c>
      <c r="H328">
        <v>11</v>
      </c>
    </row>
    <row r="329" spans="1:8" x14ac:dyDescent="0.35">
      <c r="A329" s="23">
        <v>4</v>
      </c>
      <c r="B329" s="19">
        <v>0</v>
      </c>
      <c r="C329" s="19">
        <v>1</v>
      </c>
      <c r="D329" s="19">
        <v>1</v>
      </c>
      <c r="E329" t="s">
        <v>148</v>
      </c>
      <c r="F329" t="s">
        <v>455</v>
      </c>
      <c r="G329" t="s">
        <v>131</v>
      </c>
      <c r="H329">
        <v>11</v>
      </c>
    </row>
    <row r="330" spans="1:8" x14ac:dyDescent="0.35">
      <c r="A330" s="23">
        <v>4</v>
      </c>
      <c r="B330" s="19">
        <v>0</v>
      </c>
      <c r="C330" s="19">
        <v>1</v>
      </c>
      <c r="D330" s="19">
        <v>1</v>
      </c>
      <c r="E330" t="s">
        <v>148</v>
      </c>
      <c r="F330" t="s">
        <v>446</v>
      </c>
      <c r="G330" t="s">
        <v>131</v>
      </c>
      <c r="H330">
        <v>10</v>
      </c>
    </row>
    <row r="331" spans="1:8" x14ac:dyDescent="0.35">
      <c r="A331" s="23">
        <v>4</v>
      </c>
      <c r="B331" s="19">
        <v>0</v>
      </c>
      <c r="C331" s="19">
        <v>1</v>
      </c>
      <c r="D331" s="19">
        <v>1</v>
      </c>
      <c r="E331" t="s">
        <v>148</v>
      </c>
      <c r="F331" t="s">
        <v>450</v>
      </c>
      <c r="G331" t="s">
        <v>131</v>
      </c>
      <c r="H331">
        <v>10</v>
      </c>
    </row>
    <row r="332" spans="1:8" x14ac:dyDescent="0.35">
      <c r="A332" s="23">
        <v>4</v>
      </c>
      <c r="B332" s="19">
        <v>0</v>
      </c>
      <c r="C332" s="19">
        <v>1</v>
      </c>
      <c r="D332" s="19">
        <v>1</v>
      </c>
      <c r="E332" t="s">
        <v>148</v>
      </c>
      <c r="F332" t="s">
        <v>447</v>
      </c>
      <c r="G332" t="s">
        <v>131</v>
      </c>
      <c r="H332">
        <v>10</v>
      </c>
    </row>
    <row r="333" spans="1:8" x14ac:dyDescent="0.35">
      <c r="A333" s="23">
        <v>4</v>
      </c>
      <c r="B333" s="19">
        <v>0</v>
      </c>
      <c r="C333" s="19">
        <v>1</v>
      </c>
      <c r="D333" s="19">
        <v>1</v>
      </c>
      <c r="E333" t="s">
        <v>148</v>
      </c>
      <c r="F333" t="s">
        <v>235</v>
      </c>
      <c r="G333" t="s">
        <v>131</v>
      </c>
      <c r="H333">
        <v>9</v>
      </c>
    </row>
    <row r="334" spans="1:8" x14ac:dyDescent="0.35">
      <c r="A334" s="23">
        <v>4</v>
      </c>
      <c r="B334" s="19">
        <v>0</v>
      </c>
      <c r="C334" s="19">
        <v>1</v>
      </c>
      <c r="D334" s="19">
        <v>1</v>
      </c>
      <c r="E334" t="s">
        <v>148</v>
      </c>
      <c r="F334" t="s">
        <v>462</v>
      </c>
      <c r="G334" t="s">
        <v>131</v>
      </c>
      <c r="H334">
        <v>9</v>
      </c>
    </row>
    <row r="335" spans="1:8" x14ac:dyDescent="0.35">
      <c r="A335" s="23">
        <v>4</v>
      </c>
      <c r="B335" s="19">
        <v>0</v>
      </c>
      <c r="C335" s="19">
        <v>1</v>
      </c>
      <c r="D335" s="19">
        <v>1</v>
      </c>
      <c r="E335" t="s">
        <v>148</v>
      </c>
      <c r="F335" t="s">
        <v>452</v>
      </c>
      <c r="G335" t="s">
        <v>131</v>
      </c>
      <c r="H335">
        <v>9</v>
      </c>
    </row>
    <row r="336" spans="1:8" x14ac:dyDescent="0.35">
      <c r="A336" s="23">
        <v>4</v>
      </c>
      <c r="B336" s="19">
        <v>0</v>
      </c>
      <c r="C336" s="19">
        <v>1</v>
      </c>
      <c r="D336" s="19">
        <v>1</v>
      </c>
      <c r="E336" t="s">
        <v>148</v>
      </c>
      <c r="F336" t="s">
        <v>464</v>
      </c>
      <c r="G336" t="s">
        <v>131</v>
      </c>
      <c r="H336">
        <v>9</v>
      </c>
    </row>
    <row r="337" spans="1:8" x14ac:dyDescent="0.35">
      <c r="A337" s="23">
        <v>4</v>
      </c>
      <c r="B337" s="19">
        <v>0</v>
      </c>
      <c r="C337" s="19">
        <v>1</v>
      </c>
      <c r="D337" s="19">
        <v>1</v>
      </c>
      <c r="E337" t="s">
        <v>148</v>
      </c>
      <c r="F337" t="s">
        <v>448</v>
      </c>
      <c r="G337" t="s">
        <v>131</v>
      </c>
      <c r="H337">
        <v>9</v>
      </c>
    </row>
    <row r="338" spans="1:8" x14ac:dyDescent="0.35">
      <c r="A338" s="23">
        <v>4</v>
      </c>
      <c r="B338" s="19">
        <v>0</v>
      </c>
      <c r="C338" s="19">
        <v>1</v>
      </c>
      <c r="D338" s="19">
        <v>1</v>
      </c>
      <c r="E338" t="s">
        <v>148</v>
      </c>
      <c r="F338" t="s">
        <v>459</v>
      </c>
      <c r="G338" t="s">
        <v>131</v>
      </c>
      <c r="H338">
        <v>9</v>
      </c>
    </row>
    <row r="339" spans="1:8" x14ac:dyDescent="0.35">
      <c r="A339" s="23">
        <v>4</v>
      </c>
      <c r="B339" s="19">
        <v>0</v>
      </c>
      <c r="C339" s="19">
        <v>1</v>
      </c>
      <c r="D339" s="19">
        <v>1</v>
      </c>
      <c r="E339" t="s">
        <v>148</v>
      </c>
      <c r="F339" t="s">
        <v>141</v>
      </c>
      <c r="G339" t="s">
        <v>131</v>
      </c>
      <c r="H339">
        <v>8</v>
      </c>
    </row>
    <row r="340" spans="1:8" x14ac:dyDescent="0.35">
      <c r="A340" s="23">
        <v>4</v>
      </c>
      <c r="B340" s="19">
        <v>0</v>
      </c>
      <c r="C340" s="19">
        <v>1</v>
      </c>
      <c r="D340" s="19">
        <v>1</v>
      </c>
      <c r="E340" t="s">
        <v>148</v>
      </c>
      <c r="F340" t="s">
        <v>1154</v>
      </c>
      <c r="G340" t="s">
        <v>131</v>
      </c>
      <c r="H340">
        <v>8</v>
      </c>
    </row>
    <row r="341" spans="1:8" x14ac:dyDescent="0.35">
      <c r="A341" s="23">
        <v>4</v>
      </c>
      <c r="B341" s="19">
        <v>0</v>
      </c>
      <c r="C341" s="19">
        <v>1</v>
      </c>
      <c r="D341" s="19">
        <v>1</v>
      </c>
      <c r="E341" t="s">
        <v>148</v>
      </c>
      <c r="F341" t="s">
        <v>454</v>
      </c>
      <c r="G341" t="s">
        <v>131</v>
      </c>
      <c r="H341">
        <v>8</v>
      </c>
    </row>
    <row r="342" spans="1:8" x14ac:dyDescent="0.35">
      <c r="A342" s="23">
        <v>4</v>
      </c>
      <c r="B342" s="19">
        <v>0</v>
      </c>
      <c r="C342" s="19">
        <v>1</v>
      </c>
      <c r="D342" s="19">
        <v>1</v>
      </c>
      <c r="E342" t="s">
        <v>148</v>
      </c>
      <c r="F342" t="s">
        <v>477</v>
      </c>
      <c r="G342" t="s">
        <v>131</v>
      </c>
      <c r="H342">
        <v>8</v>
      </c>
    </row>
    <row r="343" spans="1:8" x14ac:dyDescent="0.35">
      <c r="A343" s="23">
        <v>4</v>
      </c>
      <c r="B343" s="19">
        <v>0</v>
      </c>
      <c r="C343" s="19">
        <v>1</v>
      </c>
      <c r="D343" s="19">
        <v>1</v>
      </c>
      <c r="E343" t="s">
        <v>148</v>
      </c>
      <c r="F343" t="s">
        <v>467</v>
      </c>
      <c r="G343" t="s">
        <v>131</v>
      </c>
      <c r="H343">
        <v>7</v>
      </c>
    </row>
    <row r="344" spans="1:8" x14ac:dyDescent="0.35">
      <c r="A344" s="23">
        <v>4</v>
      </c>
      <c r="B344" s="19">
        <v>0</v>
      </c>
      <c r="C344" s="19">
        <v>1</v>
      </c>
      <c r="D344" s="19">
        <v>1</v>
      </c>
      <c r="E344" t="s">
        <v>148</v>
      </c>
      <c r="F344" t="s">
        <v>461</v>
      </c>
      <c r="G344" t="s">
        <v>131</v>
      </c>
      <c r="H344">
        <v>6</v>
      </c>
    </row>
    <row r="345" spans="1:8" x14ac:dyDescent="0.35">
      <c r="A345" s="23">
        <v>4</v>
      </c>
      <c r="B345" s="19">
        <v>0</v>
      </c>
      <c r="C345" s="19">
        <v>1</v>
      </c>
      <c r="D345" s="19">
        <v>1</v>
      </c>
      <c r="E345" t="s">
        <v>148</v>
      </c>
      <c r="F345" t="s">
        <v>463</v>
      </c>
      <c r="G345" t="s">
        <v>131</v>
      </c>
      <c r="H345">
        <v>6</v>
      </c>
    </row>
    <row r="346" spans="1:8" x14ac:dyDescent="0.35">
      <c r="A346" s="23">
        <v>4</v>
      </c>
      <c r="B346" s="19">
        <v>0</v>
      </c>
      <c r="C346" s="19">
        <v>1</v>
      </c>
      <c r="D346" s="19">
        <v>1</v>
      </c>
      <c r="E346" t="s">
        <v>148</v>
      </c>
      <c r="F346" t="s">
        <v>473</v>
      </c>
      <c r="G346" t="s">
        <v>131</v>
      </c>
      <c r="H346">
        <v>6</v>
      </c>
    </row>
    <row r="347" spans="1:8" x14ac:dyDescent="0.35">
      <c r="A347" s="23">
        <v>4</v>
      </c>
      <c r="B347" s="19">
        <v>0</v>
      </c>
      <c r="C347" s="19">
        <v>1</v>
      </c>
      <c r="D347" s="19">
        <v>1</v>
      </c>
      <c r="E347" t="s">
        <v>148</v>
      </c>
      <c r="F347" t="s">
        <v>457</v>
      </c>
      <c r="G347" t="s">
        <v>131</v>
      </c>
      <c r="H347">
        <v>5</v>
      </c>
    </row>
    <row r="348" spans="1:8" x14ac:dyDescent="0.35">
      <c r="A348" s="23">
        <v>4</v>
      </c>
      <c r="B348" s="19">
        <v>0</v>
      </c>
      <c r="C348" s="19">
        <v>1</v>
      </c>
      <c r="D348" s="19">
        <v>1</v>
      </c>
      <c r="E348" t="s">
        <v>148</v>
      </c>
      <c r="F348" t="s">
        <v>487</v>
      </c>
      <c r="G348" t="s">
        <v>131</v>
      </c>
      <c r="H348">
        <v>5</v>
      </c>
    </row>
    <row r="349" spans="1:8" x14ac:dyDescent="0.35">
      <c r="A349" s="23">
        <v>4</v>
      </c>
      <c r="B349" s="19">
        <v>0</v>
      </c>
      <c r="C349" s="19">
        <v>1</v>
      </c>
      <c r="D349" s="19">
        <v>1</v>
      </c>
      <c r="E349" t="s">
        <v>148</v>
      </c>
      <c r="F349" t="s">
        <v>1155</v>
      </c>
      <c r="G349" t="s">
        <v>131</v>
      </c>
      <c r="H349">
        <v>5</v>
      </c>
    </row>
    <row r="350" spans="1:8" x14ac:dyDescent="0.35">
      <c r="A350" s="23">
        <v>4</v>
      </c>
      <c r="B350" s="19">
        <v>0</v>
      </c>
      <c r="C350" s="19">
        <v>1</v>
      </c>
      <c r="D350" s="19">
        <v>1</v>
      </c>
      <c r="E350" t="s">
        <v>148</v>
      </c>
      <c r="F350" t="s">
        <v>456</v>
      </c>
      <c r="G350" t="s">
        <v>131</v>
      </c>
      <c r="H350">
        <v>5</v>
      </c>
    </row>
    <row r="351" spans="1:8" x14ac:dyDescent="0.35">
      <c r="A351" s="23">
        <v>4</v>
      </c>
      <c r="B351" s="19">
        <v>0</v>
      </c>
      <c r="C351" s="19">
        <v>1</v>
      </c>
      <c r="D351" s="19">
        <v>1</v>
      </c>
      <c r="E351" t="s">
        <v>148</v>
      </c>
      <c r="F351" t="s">
        <v>492</v>
      </c>
      <c r="G351" t="s">
        <v>131</v>
      </c>
      <c r="H351">
        <v>5</v>
      </c>
    </row>
    <row r="352" spans="1:8" x14ac:dyDescent="0.35">
      <c r="A352" s="23">
        <v>4</v>
      </c>
      <c r="B352" s="19">
        <v>0</v>
      </c>
      <c r="C352" s="19">
        <v>1</v>
      </c>
      <c r="D352" s="19">
        <v>1</v>
      </c>
      <c r="E352" t="s">
        <v>148</v>
      </c>
      <c r="F352" t="s">
        <v>532</v>
      </c>
      <c r="G352" t="s">
        <v>131</v>
      </c>
      <c r="H352">
        <v>5</v>
      </c>
    </row>
    <row r="353" spans="1:8" x14ac:dyDescent="0.35">
      <c r="A353" s="23">
        <v>4</v>
      </c>
      <c r="B353" s="19">
        <v>0</v>
      </c>
      <c r="C353" s="19">
        <v>1</v>
      </c>
      <c r="D353" s="19">
        <v>1</v>
      </c>
      <c r="E353" t="s">
        <v>148</v>
      </c>
      <c r="F353" t="s">
        <v>479</v>
      </c>
      <c r="G353" t="s">
        <v>131</v>
      </c>
      <c r="H353">
        <v>4</v>
      </c>
    </row>
    <row r="354" spans="1:8" x14ac:dyDescent="0.35">
      <c r="A354" s="23">
        <v>4</v>
      </c>
      <c r="B354" s="19">
        <v>0</v>
      </c>
      <c r="C354" s="19">
        <v>1</v>
      </c>
      <c r="D354" s="19">
        <v>1</v>
      </c>
      <c r="E354" t="s">
        <v>148</v>
      </c>
      <c r="F354" t="s">
        <v>525</v>
      </c>
      <c r="G354" t="s">
        <v>131</v>
      </c>
      <c r="H354">
        <v>4</v>
      </c>
    </row>
    <row r="355" spans="1:8" x14ac:dyDescent="0.35">
      <c r="A355" s="23">
        <v>4</v>
      </c>
      <c r="B355" s="19">
        <v>0</v>
      </c>
      <c r="C355" s="19">
        <v>1</v>
      </c>
      <c r="D355" s="19">
        <v>1</v>
      </c>
      <c r="E355" t="s">
        <v>148</v>
      </c>
      <c r="F355" t="s">
        <v>474</v>
      </c>
      <c r="G355" t="s">
        <v>131</v>
      </c>
      <c r="H355">
        <v>4</v>
      </c>
    </row>
    <row r="356" spans="1:8" x14ac:dyDescent="0.35">
      <c r="A356" s="23">
        <v>4</v>
      </c>
      <c r="B356" s="19">
        <v>0</v>
      </c>
      <c r="C356" s="19">
        <v>1</v>
      </c>
      <c r="D356" s="19">
        <v>1</v>
      </c>
      <c r="E356" t="s">
        <v>148</v>
      </c>
      <c r="F356" t="s">
        <v>475</v>
      </c>
      <c r="G356" t="s">
        <v>131</v>
      </c>
      <c r="H356">
        <v>4</v>
      </c>
    </row>
    <row r="357" spans="1:8" x14ac:dyDescent="0.35">
      <c r="A357" s="23">
        <v>4</v>
      </c>
      <c r="B357" s="19">
        <v>0</v>
      </c>
      <c r="C357" s="19">
        <v>1</v>
      </c>
      <c r="D357" s="19">
        <v>1</v>
      </c>
      <c r="E357" t="s">
        <v>148</v>
      </c>
      <c r="F357" t="s">
        <v>489</v>
      </c>
      <c r="G357" t="s">
        <v>131</v>
      </c>
      <c r="H357">
        <v>4</v>
      </c>
    </row>
    <row r="358" spans="1:8" x14ac:dyDescent="0.35">
      <c r="A358" s="23">
        <v>4</v>
      </c>
      <c r="B358" s="19">
        <v>0</v>
      </c>
      <c r="C358" s="19">
        <v>1</v>
      </c>
      <c r="D358" s="19">
        <v>1</v>
      </c>
      <c r="E358" t="s">
        <v>148</v>
      </c>
      <c r="F358" t="s">
        <v>496</v>
      </c>
      <c r="G358" t="s">
        <v>131</v>
      </c>
      <c r="H358">
        <v>4</v>
      </c>
    </row>
    <row r="359" spans="1:8" x14ac:dyDescent="0.35">
      <c r="A359" s="23">
        <v>4</v>
      </c>
      <c r="B359" s="19">
        <v>0</v>
      </c>
      <c r="C359" s="19">
        <v>1</v>
      </c>
      <c r="D359" s="19">
        <v>1</v>
      </c>
      <c r="E359" t="s">
        <v>148</v>
      </c>
      <c r="F359" t="s">
        <v>537</v>
      </c>
      <c r="G359" t="s">
        <v>131</v>
      </c>
      <c r="H359">
        <v>4</v>
      </c>
    </row>
    <row r="360" spans="1:8" x14ac:dyDescent="0.35">
      <c r="A360" s="23">
        <v>4</v>
      </c>
      <c r="B360" s="19">
        <v>0</v>
      </c>
      <c r="C360" s="19">
        <v>1</v>
      </c>
      <c r="D360" s="19">
        <v>1</v>
      </c>
      <c r="E360" t="s">
        <v>148</v>
      </c>
      <c r="F360" t="s">
        <v>480</v>
      </c>
      <c r="G360" t="s">
        <v>131</v>
      </c>
      <c r="H360">
        <v>3</v>
      </c>
    </row>
    <row r="361" spans="1:8" x14ac:dyDescent="0.35">
      <c r="A361" s="23">
        <v>4</v>
      </c>
      <c r="B361" s="19">
        <v>0</v>
      </c>
      <c r="C361" s="19">
        <v>1</v>
      </c>
      <c r="D361" s="19">
        <v>1</v>
      </c>
      <c r="E361" t="s">
        <v>148</v>
      </c>
      <c r="F361" t="s">
        <v>502</v>
      </c>
      <c r="G361" t="s">
        <v>131</v>
      </c>
      <c r="H361">
        <v>3</v>
      </c>
    </row>
    <row r="362" spans="1:8" x14ac:dyDescent="0.35">
      <c r="A362" s="23">
        <v>4</v>
      </c>
      <c r="B362" s="19">
        <v>0</v>
      </c>
      <c r="C362" s="19">
        <v>1</v>
      </c>
      <c r="D362" s="19">
        <v>1</v>
      </c>
      <c r="E362" t="s">
        <v>148</v>
      </c>
      <c r="F362" t="s">
        <v>468</v>
      </c>
      <c r="G362" t="s">
        <v>131</v>
      </c>
      <c r="H362">
        <v>3</v>
      </c>
    </row>
    <row r="363" spans="1:8" x14ac:dyDescent="0.35">
      <c r="A363" s="23">
        <v>4</v>
      </c>
      <c r="B363" s="19">
        <v>0</v>
      </c>
      <c r="C363" s="19">
        <v>1</v>
      </c>
      <c r="D363" s="19">
        <v>1</v>
      </c>
      <c r="E363" t="s">
        <v>148</v>
      </c>
      <c r="F363" t="s">
        <v>478</v>
      </c>
      <c r="G363" t="s">
        <v>131</v>
      </c>
      <c r="H363">
        <v>3</v>
      </c>
    </row>
    <row r="364" spans="1:8" x14ac:dyDescent="0.35">
      <c r="A364" s="23">
        <v>4</v>
      </c>
      <c r="B364" s="19">
        <v>0</v>
      </c>
      <c r="C364" s="19">
        <v>1</v>
      </c>
      <c r="D364" s="19">
        <v>1</v>
      </c>
      <c r="E364" t="s">
        <v>148</v>
      </c>
      <c r="F364" t="s">
        <v>481</v>
      </c>
      <c r="G364" t="s">
        <v>131</v>
      </c>
      <c r="H364">
        <v>3</v>
      </c>
    </row>
    <row r="365" spans="1:8" x14ac:dyDescent="0.35">
      <c r="A365" s="23">
        <v>4</v>
      </c>
      <c r="B365" s="19">
        <v>0</v>
      </c>
      <c r="C365" s="19">
        <v>1</v>
      </c>
      <c r="D365" s="19">
        <v>1</v>
      </c>
      <c r="E365" t="s">
        <v>148</v>
      </c>
      <c r="F365" t="s">
        <v>508</v>
      </c>
      <c r="G365" t="s">
        <v>131</v>
      </c>
      <c r="H365">
        <v>3</v>
      </c>
    </row>
    <row r="366" spans="1:8" x14ac:dyDescent="0.35">
      <c r="A366" s="23">
        <v>4</v>
      </c>
      <c r="B366" s="19">
        <v>0</v>
      </c>
      <c r="C366" s="19">
        <v>1</v>
      </c>
      <c r="D366" s="19">
        <v>1</v>
      </c>
      <c r="E366" t="s">
        <v>148</v>
      </c>
      <c r="F366" t="s">
        <v>509</v>
      </c>
      <c r="G366" t="s">
        <v>131</v>
      </c>
      <c r="H366">
        <v>3</v>
      </c>
    </row>
    <row r="367" spans="1:8" x14ac:dyDescent="0.35">
      <c r="A367" s="23">
        <v>4</v>
      </c>
      <c r="B367" s="19">
        <v>0</v>
      </c>
      <c r="C367" s="19">
        <v>1</v>
      </c>
      <c r="D367" s="19">
        <v>1</v>
      </c>
      <c r="E367" t="s">
        <v>148</v>
      </c>
      <c r="F367" t="s">
        <v>471</v>
      </c>
      <c r="G367" t="s">
        <v>131</v>
      </c>
      <c r="H367">
        <v>3</v>
      </c>
    </row>
    <row r="368" spans="1:8" x14ac:dyDescent="0.35">
      <c r="A368" s="23">
        <v>4</v>
      </c>
      <c r="B368" s="19">
        <v>0</v>
      </c>
      <c r="C368" s="19">
        <v>1</v>
      </c>
      <c r="D368" s="19">
        <v>1</v>
      </c>
      <c r="E368" t="s">
        <v>148</v>
      </c>
      <c r="F368" t="s">
        <v>511</v>
      </c>
      <c r="G368" t="s">
        <v>131</v>
      </c>
      <c r="H368">
        <v>3</v>
      </c>
    </row>
    <row r="369" spans="1:8" x14ac:dyDescent="0.35">
      <c r="A369" s="23">
        <v>4</v>
      </c>
      <c r="B369" s="19">
        <v>0</v>
      </c>
      <c r="C369" s="19">
        <v>1</v>
      </c>
      <c r="D369" s="19">
        <v>1</v>
      </c>
      <c r="E369" t="s">
        <v>148</v>
      </c>
      <c r="F369" t="s">
        <v>491</v>
      </c>
      <c r="G369" t="s">
        <v>131</v>
      </c>
      <c r="H369">
        <v>3</v>
      </c>
    </row>
    <row r="370" spans="1:8" x14ac:dyDescent="0.35">
      <c r="A370" s="23">
        <v>4</v>
      </c>
      <c r="B370" s="19">
        <v>0</v>
      </c>
      <c r="C370" s="19">
        <v>1</v>
      </c>
      <c r="D370" s="19">
        <v>1</v>
      </c>
      <c r="E370" t="s">
        <v>148</v>
      </c>
      <c r="F370" t="s">
        <v>476</v>
      </c>
      <c r="G370" t="s">
        <v>131</v>
      </c>
      <c r="H370">
        <v>3</v>
      </c>
    </row>
    <row r="371" spans="1:8" x14ac:dyDescent="0.35">
      <c r="A371" s="23">
        <v>4</v>
      </c>
      <c r="B371" s="19">
        <v>0</v>
      </c>
      <c r="C371" s="19">
        <v>1</v>
      </c>
      <c r="D371" s="19">
        <v>1</v>
      </c>
      <c r="E371" t="s">
        <v>148</v>
      </c>
      <c r="F371" t="s">
        <v>493</v>
      </c>
      <c r="G371" t="s">
        <v>131</v>
      </c>
      <c r="H371">
        <v>3</v>
      </c>
    </row>
    <row r="372" spans="1:8" x14ac:dyDescent="0.35">
      <c r="A372" s="23">
        <v>4</v>
      </c>
      <c r="B372" s="19">
        <v>0</v>
      </c>
      <c r="C372" s="19">
        <v>1</v>
      </c>
      <c r="D372" s="19">
        <v>1</v>
      </c>
      <c r="E372" t="s">
        <v>148</v>
      </c>
      <c r="F372" t="s">
        <v>526</v>
      </c>
      <c r="G372" t="s">
        <v>131</v>
      </c>
      <c r="H372">
        <v>3</v>
      </c>
    </row>
    <row r="373" spans="1:8" x14ac:dyDescent="0.35">
      <c r="A373" s="23">
        <v>4</v>
      </c>
      <c r="B373" s="19">
        <v>0</v>
      </c>
      <c r="C373" s="19">
        <v>1</v>
      </c>
      <c r="D373" s="19">
        <v>1</v>
      </c>
      <c r="E373" t="s">
        <v>148</v>
      </c>
      <c r="F373" t="s">
        <v>500</v>
      </c>
      <c r="G373" t="s">
        <v>131</v>
      </c>
      <c r="H373">
        <v>3</v>
      </c>
    </row>
    <row r="374" spans="1:8" x14ac:dyDescent="0.35">
      <c r="A374" s="23">
        <v>4</v>
      </c>
      <c r="B374" s="19">
        <v>0</v>
      </c>
      <c r="C374" s="19">
        <v>1</v>
      </c>
      <c r="D374" s="19">
        <v>1</v>
      </c>
      <c r="E374" t="s">
        <v>148</v>
      </c>
      <c r="F374" t="s">
        <v>470</v>
      </c>
      <c r="G374" t="s">
        <v>131</v>
      </c>
      <c r="H374">
        <v>3</v>
      </c>
    </row>
    <row r="375" spans="1:8" x14ac:dyDescent="0.35">
      <c r="A375" s="23">
        <v>4</v>
      </c>
      <c r="B375" s="19">
        <v>0</v>
      </c>
      <c r="C375" s="19">
        <v>1</v>
      </c>
      <c r="D375" s="19">
        <v>1</v>
      </c>
      <c r="E375" t="s">
        <v>148</v>
      </c>
      <c r="F375" t="s">
        <v>544</v>
      </c>
      <c r="G375" t="s">
        <v>131</v>
      </c>
      <c r="H375">
        <v>3</v>
      </c>
    </row>
    <row r="376" spans="1:8" x14ac:dyDescent="0.35">
      <c r="A376" s="23">
        <v>4</v>
      </c>
      <c r="B376" s="19">
        <v>0</v>
      </c>
      <c r="C376" s="19">
        <v>1</v>
      </c>
      <c r="D376" s="19">
        <v>1</v>
      </c>
      <c r="E376" t="s">
        <v>148</v>
      </c>
      <c r="F376" t="s">
        <v>472</v>
      </c>
      <c r="G376" t="s">
        <v>131</v>
      </c>
      <c r="H376">
        <v>3</v>
      </c>
    </row>
    <row r="377" spans="1:8" x14ac:dyDescent="0.35">
      <c r="A377" s="23">
        <v>4</v>
      </c>
      <c r="B377" s="19">
        <v>0</v>
      </c>
      <c r="C377" s="19">
        <v>1</v>
      </c>
      <c r="D377" s="19">
        <v>1</v>
      </c>
      <c r="E377" t="s">
        <v>148</v>
      </c>
      <c r="F377" t="s">
        <v>482</v>
      </c>
      <c r="G377" t="s">
        <v>131</v>
      </c>
      <c r="H377">
        <v>2</v>
      </c>
    </row>
    <row r="378" spans="1:8" x14ac:dyDescent="0.35">
      <c r="A378" s="23">
        <v>4</v>
      </c>
      <c r="B378" s="19">
        <v>0</v>
      </c>
      <c r="C378" s="19">
        <v>1</v>
      </c>
      <c r="D378" s="19">
        <v>1</v>
      </c>
      <c r="E378" t="s">
        <v>148</v>
      </c>
      <c r="F378" t="s">
        <v>504</v>
      </c>
      <c r="G378" t="s">
        <v>131</v>
      </c>
      <c r="H378">
        <v>2</v>
      </c>
    </row>
    <row r="379" spans="1:8" x14ac:dyDescent="0.35">
      <c r="A379" s="23">
        <v>4</v>
      </c>
      <c r="B379" s="19">
        <v>0</v>
      </c>
      <c r="C379" s="19">
        <v>1</v>
      </c>
      <c r="D379" s="19">
        <v>1</v>
      </c>
      <c r="E379" t="s">
        <v>148</v>
      </c>
      <c r="F379" t="s">
        <v>483</v>
      </c>
      <c r="G379" t="s">
        <v>131</v>
      </c>
      <c r="H379">
        <v>2</v>
      </c>
    </row>
    <row r="380" spans="1:8" x14ac:dyDescent="0.35">
      <c r="A380" s="23">
        <v>4</v>
      </c>
      <c r="B380" s="19">
        <v>0</v>
      </c>
      <c r="C380" s="19">
        <v>1</v>
      </c>
      <c r="D380" s="19">
        <v>1</v>
      </c>
      <c r="E380" t="s">
        <v>148</v>
      </c>
      <c r="F380" t="s">
        <v>506</v>
      </c>
      <c r="G380" t="s">
        <v>131</v>
      </c>
      <c r="H380">
        <v>2</v>
      </c>
    </row>
    <row r="381" spans="1:8" x14ac:dyDescent="0.35">
      <c r="A381" s="23">
        <v>4</v>
      </c>
      <c r="B381" s="19">
        <v>0</v>
      </c>
      <c r="C381" s="19">
        <v>1</v>
      </c>
      <c r="D381" s="19">
        <v>1</v>
      </c>
      <c r="E381" t="s">
        <v>148</v>
      </c>
      <c r="F381" t="s">
        <v>484</v>
      </c>
      <c r="G381" t="s">
        <v>131</v>
      </c>
      <c r="H381">
        <v>2</v>
      </c>
    </row>
    <row r="382" spans="1:8" x14ac:dyDescent="0.35">
      <c r="A382" s="23">
        <v>4</v>
      </c>
      <c r="B382" s="19">
        <v>0</v>
      </c>
      <c r="C382" s="19">
        <v>1</v>
      </c>
      <c r="D382" s="19">
        <v>1</v>
      </c>
      <c r="E382" t="s">
        <v>148</v>
      </c>
      <c r="F382" t="s">
        <v>230</v>
      </c>
      <c r="G382" t="s">
        <v>131</v>
      </c>
      <c r="H382">
        <v>2</v>
      </c>
    </row>
    <row r="383" spans="1:8" x14ac:dyDescent="0.35">
      <c r="A383" s="23">
        <v>4</v>
      </c>
      <c r="B383" s="19">
        <v>0</v>
      </c>
      <c r="C383" s="19">
        <v>1</v>
      </c>
      <c r="D383" s="19">
        <v>1</v>
      </c>
      <c r="E383" t="s">
        <v>148</v>
      </c>
      <c r="F383" t="s">
        <v>486</v>
      </c>
      <c r="G383" t="s">
        <v>131</v>
      </c>
      <c r="H383">
        <v>2</v>
      </c>
    </row>
    <row r="384" spans="1:8" x14ac:dyDescent="0.35">
      <c r="A384" s="23">
        <v>4</v>
      </c>
      <c r="B384" s="19">
        <v>0</v>
      </c>
      <c r="C384" s="19">
        <v>1</v>
      </c>
      <c r="D384" s="19">
        <v>1</v>
      </c>
      <c r="E384" t="s">
        <v>148</v>
      </c>
      <c r="F384" t="s">
        <v>512</v>
      </c>
      <c r="G384" t="s">
        <v>131</v>
      </c>
      <c r="H384">
        <v>2</v>
      </c>
    </row>
    <row r="385" spans="1:8" x14ac:dyDescent="0.35">
      <c r="A385" s="23">
        <v>4</v>
      </c>
      <c r="B385" s="19">
        <v>0</v>
      </c>
      <c r="C385" s="19">
        <v>1</v>
      </c>
      <c r="D385" s="19">
        <v>1</v>
      </c>
      <c r="E385" t="s">
        <v>148</v>
      </c>
      <c r="F385" t="s">
        <v>488</v>
      </c>
      <c r="G385" t="s">
        <v>131</v>
      </c>
      <c r="H385">
        <v>2</v>
      </c>
    </row>
    <row r="386" spans="1:8" x14ac:dyDescent="0.35">
      <c r="A386" s="23">
        <v>4</v>
      </c>
      <c r="B386" s="19">
        <v>0</v>
      </c>
      <c r="C386" s="19">
        <v>1</v>
      </c>
      <c r="D386" s="19">
        <v>1</v>
      </c>
      <c r="E386" t="s">
        <v>148</v>
      </c>
      <c r="F386" t="s">
        <v>238</v>
      </c>
      <c r="G386" t="s">
        <v>131</v>
      </c>
      <c r="H386">
        <v>2</v>
      </c>
    </row>
    <row r="387" spans="1:8" x14ac:dyDescent="0.35">
      <c r="A387" s="23">
        <v>4</v>
      </c>
      <c r="B387" s="19">
        <v>0</v>
      </c>
      <c r="C387" s="19">
        <v>1</v>
      </c>
      <c r="D387" s="19">
        <v>1</v>
      </c>
      <c r="E387" t="s">
        <v>148</v>
      </c>
      <c r="F387" t="s">
        <v>514</v>
      </c>
      <c r="G387" t="s">
        <v>131</v>
      </c>
      <c r="H387">
        <v>2</v>
      </c>
    </row>
    <row r="388" spans="1:8" x14ac:dyDescent="0.35">
      <c r="A388" s="23">
        <v>4</v>
      </c>
      <c r="B388" s="19">
        <v>0</v>
      </c>
      <c r="C388" s="19">
        <v>1</v>
      </c>
      <c r="D388" s="19">
        <v>1</v>
      </c>
      <c r="E388" t="s">
        <v>148</v>
      </c>
      <c r="F388" t="s">
        <v>490</v>
      </c>
      <c r="G388" t="s">
        <v>131</v>
      </c>
      <c r="H388">
        <v>2</v>
      </c>
    </row>
    <row r="389" spans="1:8" x14ac:dyDescent="0.35">
      <c r="A389" s="23">
        <v>4</v>
      </c>
      <c r="B389" s="19">
        <v>0</v>
      </c>
      <c r="C389" s="19">
        <v>1</v>
      </c>
      <c r="D389" s="19">
        <v>1</v>
      </c>
      <c r="E389" t="s">
        <v>148</v>
      </c>
      <c r="F389" t="s">
        <v>519</v>
      </c>
      <c r="G389" t="s">
        <v>131</v>
      </c>
      <c r="H389">
        <v>2</v>
      </c>
    </row>
    <row r="390" spans="1:8" x14ac:dyDescent="0.35">
      <c r="A390" s="23">
        <v>4</v>
      </c>
      <c r="B390" s="19">
        <v>0</v>
      </c>
      <c r="C390" s="19">
        <v>1</v>
      </c>
      <c r="D390" s="19">
        <v>1</v>
      </c>
      <c r="E390" t="s">
        <v>148</v>
      </c>
      <c r="F390" t="s">
        <v>494</v>
      </c>
      <c r="G390" t="s">
        <v>131</v>
      </c>
      <c r="H390">
        <v>2</v>
      </c>
    </row>
    <row r="391" spans="1:8" x14ac:dyDescent="0.35">
      <c r="A391" s="23">
        <v>4</v>
      </c>
      <c r="B391" s="19">
        <v>0</v>
      </c>
      <c r="C391" s="19">
        <v>1</v>
      </c>
      <c r="D391" s="19">
        <v>1</v>
      </c>
      <c r="E391" t="s">
        <v>148</v>
      </c>
      <c r="F391" t="s">
        <v>495</v>
      </c>
      <c r="G391" t="s">
        <v>131</v>
      </c>
      <c r="H391">
        <v>2</v>
      </c>
    </row>
    <row r="392" spans="1:8" x14ac:dyDescent="0.35">
      <c r="A392" s="23">
        <v>4</v>
      </c>
      <c r="B392" s="19">
        <v>0</v>
      </c>
      <c r="C392" s="19">
        <v>1</v>
      </c>
      <c r="D392" s="19">
        <v>1</v>
      </c>
      <c r="E392" t="s">
        <v>148</v>
      </c>
      <c r="F392" t="s">
        <v>529</v>
      </c>
      <c r="G392" t="s">
        <v>131</v>
      </c>
      <c r="H392">
        <v>2</v>
      </c>
    </row>
    <row r="393" spans="1:8" x14ac:dyDescent="0.35">
      <c r="A393" s="23">
        <v>4</v>
      </c>
      <c r="B393" s="19">
        <v>0</v>
      </c>
      <c r="C393" s="19">
        <v>1</v>
      </c>
      <c r="D393" s="19">
        <v>1</v>
      </c>
      <c r="E393" t="s">
        <v>148</v>
      </c>
      <c r="F393" t="s">
        <v>497</v>
      </c>
      <c r="G393" t="s">
        <v>131</v>
      </c>
      <c r="H393">
        <v>2</v>
      </c>
    </row>
    <row r="394" spans="1:8" x14ac:dyDescent="0.35">
      <c r="A394" s="23">
        <v>4</v>
      </c>
      <c r="B394" s="19">
        <v>0</v>
      </c>
      <c r="C394" s="19">
        <v>1</v>
      </c>
      <c r="D394" s="19">
        <v>1</v>
      </c>
      <c r="E394" t="s">
        <v>148</v>
      </c>
      <c r="F394" t="s">
        <v>498</v>
      </c>
      <c r="G394" t="s">
        <v>131</v>
      </c>
      <c r="H394">
        <v>2</v>
      </c>
    </row>
    <row r="395" spans="1:8" x14ac:dyDescent="0.35">
      <c r="A395" s="23">
        <v>4</v>
      </c>
      <c r="B395" s="19">
        <v>0</v>
      </c>
      <c r="C395" s="19">
        <v>1</v>
      </c>
      <c r="D395" s="19">
        <v>1</v>
      </c>
      <c r="E395" t="s">
        <v>148</v>
      </c>
      <c r="F395" t="s">
        <v>499</v>
      </c>
      <c r="G395" t="s">
        <v>131</v>
      </c>
      <c r="H395">
        <v>2</v>
      </c>
    </row>
    <row r="396" spans="1:8" x14ac:dyDescent="0.35">
      <c r="A396" s="23">
        <v>4</v>
      </c>
      <c r="B396" s="19">
        <v>0</v>
      </c>
      <c r="C396" s="19">
        <v>1</v>
      </c>
      <c r="D396" s="19">
        <v>1</v>
      </c>
      <c r="E396" t="s">
        <v>148</v>
      </c>
      <c r="F396" t="s">
        <v>501</v>
      </c>
      <c r="G396" t="s">
        <v>131</v>
      </c>
      <c r="H396">
        <v>2</v>
      </c>
    </row>
    <row r="397" spans="1:8" x14ac:dyDescent="0.35">
      <c r="A397" s="23">
        <v>4</v>
      </c>
      <c r="B397" s="19">
        <v>0</v>
      </c>
      <c r="C397" s="19">
        <v>1</v>
      </c>
      <c r="D397" s="19">
        <v>1</v>
      </c>
      <c r="E397" t="s">
        <v>148</v>
      </c>
      <c r="F397" t="s">
        <v>1156</v>
      </c>
      <c r="G397" t="s">
        <v>131</v>
      </c>
      <c r="H397">
        <v>2</v>
      </c>
    </row>
    <row r="398" spans="1:8" x14ac:dyDescent="0.35">
      <c r="A398" s="23">
        <v>4</v>
      </c>
      <c r="B398" s="19">
        <v>0</v>
      </c>
      <c r="C398" s="19">
        <v>1</v>
      </c>
      <c r="D398" s="19">
        <v>1</v>
      </c>
      <c r="E398" t="s">
        <v>148</v>
      </c>
      <c r="F398" t="s">
        <v>1049</v>
      </c>
      <c r="G398" t="s">
        <v>131</v>
      </c>
      <c r="H398">
        <v>2</v>
      </c>
    </row>
    <row r="399" spans="1:8" x14ac:dyDescent="0.35">
      <c r="A399" s="23">
        <v>4</v>
      </c>
      <c r="B399" s="19">
        <v>0</v>
      </c>
      <c r="C399" s="19">
        <v>1</v>
      </c>
      <c r="D399" s="19">
        <v>1</v>
      </c>
      <c r="E399" t="s">
        <v>148</v>
      </c>
      <c r="F399" t="s">
        <v>150</v>
      </c>
      <c r="G399" t="s">
        <v>131</v>
      </c>
      <c r="H399">
        <v>1</v>
      </c>
    </row>
    <row r="400" spans="1:8" x14ac:dyDescent="0.35">
      <c r="A400" s="23">
        <v>4</v>
      </c>
      <c r="B400" s="19">
        <v>0</v>
      </c>
      <c r="C400" s="19">
        <v>1</v>
      </c>
      <c r="D400" s="19">
        <v>1</v>
      </c>
      <c r="E400" t="s">
        <v>148</v>
      </c>
      <c r="F400" t="s">
        <v>503</v>
      </c>
      <c r="G400" t="s">
        <v>131</v>
      </c>
      <c r="H400">
        <v>1</v>
      </c>
    </row>
    <row r="401" spans="1:8" x14ac:dyDescent="0.35">
      <c r="A401" s="23">
        <v>4</v>
      </c>
      <c r="B401" s="19">
        <v>0</v>
      </c>
      <c r="C401" s="19">
        <v>1</v>
      </c>
      <c r="D401" s="19">
        <v>1</v>
      </c>
      <c r="E401" t="s">
        <v>148</v>
      </c>
      <c r="F401" t="s">
        <v>1157</v>
      </c>
      <c r="G401" t="s">
        <v>131</v>
      </c>
      <c r="H401">
        <v>1</v>
      </c>
    </row>
    <row r="402" spans="1:8" x14ac:dyDescent="0.35">
      <c r="A402" s="23">
        <v>4</v>
      </c>
      <c r="B402" s="19">
        <v>0</v>
      </c>
      <c r="C402" s="19">
        <v>1</v>
      </c>
      <c r="D402" s="19">
        <v>1</v>
      </c>
      <c r="E402" t="s">
        <v>148</v>
      </c>
      <c r="F402" t="s">
        <v>505</v>
      </c>
      <c r="G402" t="s">
        <v>131</v>
      </c>
      <c r="H402">
        <v>1</v>
      </c>
    </row>
    <row r="403" spans="1:8" x14ac:dyDescent="0.35">
      <c r="A403" s="23">
        <v>4</v>
      </c>
      <c r="B403" s="19">
        <v>0</v>
      </c>
      <c r="C403" s="19">
        <v>1</v>
      </c>
      <c r="D403" s="19">
        <v>1</v>
      </c>
      <c r="E403" t="s">
        <v>148</v>
      </c>
      <c r="F403" t="s">
        <v>507</v>
      </c>
      <c r="G403" t="s">
        <v>131</v>
      </c>
      <c r="H403">
        <v>1</v>
      </c>
    </row>
    <row r="404" spans="1:8" x14ac:dyDescent="0.35">
      <c r="A404" s="23">
        <v>4</v>
      </c>
      <c r="B404" s="19">
        <v>0</v>
      </c>
      <c r="C404" s="19">
        <v>1</v>
      </c>
      <c r="D404" s="19">
        <v>1</v>
      </c>
      <c r="E404" t="s">
        <v>148</v>
      </c>
      <c r="F404" t="s">
        <v>510</v>
      </c>
      <c r="G404" t="s">
        <v>131</v>
      </c>
      <c r="H404">
        <v>1</v>
      </c>
    </row>
    <row r="405" spans="1:8" x14ac:dyDescent="0.35">
      <c r="A405" s="23">
        <v>4</v>
      </c>
      <c r="B405" s="19">
        <v>0</v>
      </c>
      <c r="C405" s="19">
        <v>1</v>
      </c>
      <c r="D405" s="19">
        <v>1</v>
      </c>
      <c r="E405" t="s">
        <v>148</v>
      </c>
      <c r="F405" t="s">
        <v>513</v>
      </c>
      <c r="G405" t="s">
        <v>131</v>
      </c>
      <c r="H405">
        <v>1</v>
      </c>
    </row>
    <row r="406" spans="1:8" x14ac:dyDescent="0.35">
      <c r="A406" s="23">
        <v>4</v>
      </c>
      <c r="B406" s="19">
        <v>0</v>
      </c>
      <c r="C406" s="19">
        <v>1</v>
      </c>
      <c r="D406" s="19">
        <v>1</v>
      </c>
      <c r="E406" t="s">
        <v>148</v>
      </c>
      <c r="F406" t="s">
        <v>515</v>
      </c>
      <c r="G406" t="s">
        <v>131</v>
      </c>
      <c r="H406">
        <v>1</v>
      </c>
    </row>
    <row r="407" spans="1:8" x14ac:dyDescent="0.35">
      <c r="A407" s="23">
        <v>4</v>
      </c>
      <c r="B407" s="19">
        <v>0</v>
      </c>
      <c r="C407" s="19">
        <v>1</v>
      </c>
      <c r="D407" s="19">
        <v>1</v>
      </c>
      <c r="E407" t="s">
        <v>148</v>
      </c>
      <c r="F407" t="s">
        <v>516</v>
      </c>
      <c r="G407" t="s">
        <v>131</v>
      </c>
      <c r="H407">
        <v>1</v>
      </c>
    </row>
    <row r="408" spans="1:8" x14ac:dyDescent="0.35">
      <c r="A408" s="23">
        <v>4</v>
      </c>
      <c r="B408" s="19">
        <v>0</v>
      </c>
      <c r="C408" s="19">
        <v>1</v>
      </c>
      <c r="D408" s="19">
        <v>1</v>
      </c>
      <c r="E408" t="s">
        <v>148</v>
      </c>
      <c r="F408" t="s">
        <v>517</v>
      </c>
      <c r="G408" t="s">
        <v>131</v>
      </c>
      <c r="H408">
        <v>1</v>
      </c>
    </row>
    <row r="409" spans="1:8" x14ac:dyDescent="0.35">
      <c r="A409" s="23">
        <v>4</v>
      </c>
      <c r="B409" s="19">
        <v>0</v>
      </c>
      <c r="C409" s="19">
        <v>1</v>
      </c>
      <c r="D409" s="19">
        <v>1</v>
      </c>
      <c r="E409" t="s">
        <v>148</v>
      </c>
      <c r="F409" t="s">
        <v>520</v>
      </c>
      <c r="G409" t="s">
        <v>131</v>
      </c>
      <c r="H409">
        <v>1</v>
      </c>
    </row>
    <row r="410" spans="1:8" x14ac:dyDescent="0.35">
      <c r="A410" s="23">
        <v>4</v>
      </c>
      <c r="B410" s="19">
        <v>0</v>
      </c>
      <c r="C410" s="19">
        <v>1</v>
      </c>
      <c r="D410" s="19">
        <v>1</v>
      </c>
      <c r="E410" t="s">
        <v>148</v>
      </c>
      <c r="F410" t="s">
        <v>521</v>
      </c>
      <c r="G410" t="s">
        <v>131</v>
      </c>
      <c r="H410">
        <v>1</v>
      </c>
    </row>
    <row r="411" spans="1:8" x14ac:dyDescent="0.35">
      <c r="A411" s="23">
        <v>4</v>
      </c>
      <c r="B411" s="19">
        <v>0</v>
      </c>
      <c r="C411" s="19">
        <v>1</v>
      </c>
      <c r="D411" s="19">
        <v>1</v>
      </c>
      <c r="E411" t="s">
        <v>148</v>
      </c>
      <c r="F411" t="s">
        <v>1158</v>
      </c>
      <c r="G411" t="s">
        <v>131</v>
      </c>
      <c r="H411">
        <v>1</v>
      </c>
    </row>
    <row r="412" spans="1:8" x14ac:dyDescent="0.35">
      <c r="A412" s="23">
        <v>4</v>
      </c>
      <c r="B412" s="19">
        <v>0</v>
      </c>
      <c r="C412" s="19">
        <v>1</v>
      </c>
      <c r="D412" s="19">
        <v>1</v>
      </c>
      <c r="E412" t="s">
        <v>148</v>
      </c>
      <c r="F412" t="s">
        <v>522</v>
      </c>
      <c r="G412" t="s">
        <v>131</v>
      </c>
      <c r="H412">
        <v>1</v>
      </c>
    </row>
    <row r="413" spans="1:8" x14ac:dyDescent="0.35">
      <c r="A413" s="23">
        <v>4</v>
      </c>
      <c r="B413" s="19">
        <v>0</v>
      </c>
      <c r="C413" s="19">
        <v>1</v>
      </c>
      <c r="D413" s="19">
        <v>1</v>
      </c>
      <c r="E413" t="s">
        <v>148</v>
      </c>
      <c r="F413" t="s">
        <v>523</v>
      </c>
      <c r="G413" t="s">
        <v>131</v>
      </c>
      <c r="H413">
        <v>1</v>
      </c>
    </row>
    <row r="414" spans="1:8" x14ac:dyDescent="0.35">
      <c r="A414" s="23">
        <v>4</v>
      </c>
      <c r="B414" s="19">
        <v>0</v>
      </c>
      <c r="C414" s="19">
        <v>1</v>
      </c>
      <c r="D414" s="19">
        <v>1</v>
      </c>
      <c r="E414" t="s">
        <v>148</v>
      </c>
      <c r="F414" t="s">
        <v>527</v>
      </c>
      <c r="G414" t="s">
        <v>131</v>
      </c>
      <c r="H414">
        <v>1</v>
      </c>
    </row>
    <row r="415" spans="1:8" x14ac:dyDescent="0.35">
      <c r="A415" s="23">
        <v>4</v>
      </c>
      <c r="B415" s="19">
        <v>0</v>
      </c>
      <c r="C415" s="19">
        <v>1</v>
      </c>
      <c r="D415" s="19">
        <v>1</v>
      </c>
      <c r="E415" t="s">
        <v>148</v>
      </c>
      <c r="F415" t="s">
        <v>528</v>
      </c>
      <c r="G415" t="s">
        <v>131</v>
      </c>
      <c r="H415">
        <v>1</v>
      </c>
    </row>
    <row r="416" spans="1:8" x14ac:dyDescent="0.35">
      <c r="A416" s="23">
        <v>4</v>
      </c>
      <c r="B416" s="19">
        <v>0</v>
      </c>
      <c r="C416" s="19">
        <v>1</v>
      </c>
      <c r="D416" s="19">
        <v>1</v>
      </c>
      <c r="E416" t="s">
        <v>148</v>
      </c>
      <c r="F416" t="s">
        <v>530</v>
      </c>
      <c r="G416" t="s">
        <v>131</v>
      </c>
      <c r="H416">
        <v>1</v>
      </c>
    </row>
    <row r="417" spans="1:8" x14ac:dyDescent="0.35">
      <c r="A417" s="23">
        <v>4</v>
      </c>
      <c r="B417" s="19">
        <v>0</v>
      </c>
      <c r="C417" s="19">
        <v>1</v>
      </c>
      <c r="D417" s="19">
        <v>1</v>
      </c>
      <c r="E417" t="s">
        <v>148</v>
      </c>
      <c r="F417" t="s">
        <v>531</v>
      </c>
      <c r="G417" t="s">
        <v>131</v>
      </c>
      <c r="H417">
        <v>1</v>
      </c>
    </row>
    <row r="418" spans="1:8" x14ac:dyDescent="0.35">
      <c r="A418" s="23">
        <v>4</v>
      </c>
      <c r="B418" s="19">
        <v>0</v>
      </c>
      <c r="C418" s="19">
        <v>1</v>
      </c>
      <c r="D418" s="19">
        <v>1</v>
      </c>
      <c r="E418" t="s">
        <v>148</v>
      </c>
      <c r="F418" t="s">
        <v>533</v>
      </c>
      <c r="G418" t="s">
        <v>131</v>
      </c>
      <c r="H418">
        <v>1</v>
      </c>
    </row>
    <row r="419" spans="1:8" x14ac:dyDescent="0.35">
      <c r="A419" s="23">
        <v>4</v>
      </c>
      <c r="B419" s="19">
        <v>0</v>
      </c>
      <c r="C419" s="19">
        <v>1</v>
      </c>
      <c r="D419" s="19">
        <v>1</v>
      </c>
      <c r="E419" t="s">
        <v>148</v>
      </c>
      <c r="F419" t="s">
        <v>1159</v>
      </c>
      <c r="G419" t="s">
        <v>131</v>
      </c>
      <c r="H419">
        <v>1</v>
      </c>
    </row>
    <row r="420" spans="1:8" x14ac:dyDescent="0.35">
      <c r="A420" s="23">
        <v>4</v>
      </c>
      <c r="B420" s="19">
        <v>0</v>
      </c>
      <c r="C420" s="19">
        <v>1</v>
      </c>
      <c r="D420" s="19">
        <v>1</v>
      </c>
      <c r="E420" t="s">
        <v>148</v>
      </c>
      <c r="F420" t="s">
        <v>534</v>
      </c>
      <c r="G420" t="s">
        <v>131</v>
      </c>
      <c r="H420">
        <v>1</v>
      </c>
    </row>
    <row r="421" spans="1:8" x14ac:dyDescent="0.35">
      <c r="A421" s="23">
        <v>4</v>
      </c>
      <c r="B421" s="19">
        <v>0</v>
      </c>
      <c r="C421" s="19">
        <v>1</v>
      </c>
      <c r="D421" s="19">
        <v>1</v>
      </c>
      <c r="E421" t="s">
        <v>148</v>
      </c>
      <c r="F421" t="s">
        <v>535</v>
      </c>
      <c r="G421" t="s">
        <v>131</v>
      </c>
      <c r="H421">
        <v>1</v>
      </c>
    </row>
    <row r="422" spans="1:8" x14ac:dyDescent="0.35">
      <c r="A422" s="23">
        <v>4</v>
      </c>
      <c r="B422" s="19">
        <v>0</v>
      </c>
      <c r="C422" s="19">
        <v>1</v>
      </c>
      <c r="D422" s="19">
        <v>1</v>
      </c>
      <c r="E422" t="s">
        <v>148</v>
      </c>
      <c r="F422" t="s">
        <v>538</v>
      </c>
      <c r="G422" t="s">
        <v>131</v>
      </c>
      <c r="H422">
        <v>1</v>
      </c>
    </row>
    <row r="423" spans="1:8" x14ac:dyDescent="0.35">
      <c r="A423" s="23">
        <v>4</v>
      </c>
      <c r="B423" s="19">
        <v>0</v>
      </c>
      <c r="C423" s="19">
        <v>1</v>
      </c>
      <c r="D423" s="19">
        <v>1</v>
      </c>
      <c r="E423" t="s">
        <v>148</v>
      </c>
      <c r="F423" t="s">
        <v>539</v>
      </c>
      <c r="G423" t="s">
        <v>131</v>
      </c>
      <c r="H423">
        <v>1</v>
      </c>
    </row>
    <row r="424" spans="1:8" x14ac:dyDescent="0.35">
      <c r="A424" s="23">
        <v>4</v>
      </c>
      <c r="B424" s="19">
        <v>0</v>
      </c>
      <c r="C424" s="19">
        <v>1</v>
      </c>
      <c r="D424" s="19">
        <v>1</v>
      </c>
      <c r="E424" t="s">
        <v>148</v>
      </c>
      <c r="F424" t="s">
        <v>1160</v>
      </c>
      <c r="G424" t="s">
        <v>131</v>
      </c>
      <c r="H424">
        <v>1</v>
      </c>
    </row>
    <row r="425" spans="1:8" x14ac:dyDescent="0.35">
      <c r="A425" s="23">
        <v>4</v>
      </c>
      <c r="B425" s="19">
        <v>0</v>
      </c>
      <c r="C425" s="19">
        <v>1</v>
      </c>
      <c r="D425" s="19">
        <v>1</v>
      </c>
      <c r="E425" t="s">
        <v>148</v>
      </c>
      <c r="F425" t="s">
        <v>540</v>
      </c>
      <c r="G425" t="s">
        <v>131</v>
      </c>
      <c r="H425">
        <v>1</v>
      </c>
    </row>
    <row r="426" spans="1:8" x14ac:dyDescent="0.35">
      <c r="A426" s="23">
        <v>4</v>
      </c>
      <c r="B426" s="19">
        <v>0</v>
      </c>
      <c r="C426" s="19">
        <v>1</v>
      </c>
      <c r="D426" s="19">
        <v>1</v>
      </c>
      <c r="E426" t="s">
        <v>148</v>
      </c>
      <c r="F426" t="s">
        <v>541</v>
      </c>
      <c r="G426" t="s">
        <v>131</v>
      </c>
      <c r="H426">
        <v>1</v>
      </c>
    </row>
    <row r="427" spans="1:8" x14ac:dyDescent="0.35">
      <c r="A427" s="23">
        <v>4</v>
      </c>
      <c r="B427" s="19">
        <v>0</v>
      </c>
      <c r="C427" s="19">
        <v>1</v>
      </c>
      <c r="D427" s="19">
        <v>1</v>
      </c>
      <c r="E427" t="s">
        <v>148</v>
      </c>
      <c r="F427" t="s">
        <v>542</v>
      </c>
      <c r="G427" t="s">
        <v>131</v>
      </c>
      <c r="H427">
        <v>1</v>
      </c>
    </row>
    <row r="428" spans="1:8" x14ac:dyDescent="0.35">
      <c r="A428" s="23">
        <v>4</v>
      </c>
      <c r="B428" s="19">
        <v>0</v>
      </c>
      <c r="C428" s="19">
        <v>1</v>
      </c>
      <c r="D428" s="19">
        <v>1</v>
      </c>
      <c r="E428" t="s">
        <v>148</v>
      </c>
      <c r="F428" t="s">
        <v>543</v>
      </c>
      <c r="G428" t="s">
        <v>131</v>
      </c>
      <c r="H428">
        <v>1</v>
      </c>
    </row>
    <row r="429" spans="1:8" x14ac:dyDescent="0.35">
      <c r="A429" s="23">
        <v>4</v>
      </c>
      <c r="B429" s="19">
        <v>0</v>
      </c>
      <c r="C429" s="19">
        <v>1</v>
      </c>
      <c r="D429" s="19">
        <v>1</v>
      </c>
      <c r="E429" t="s">
        <v>148</v>
      </c>
      <c r="F429" t="s">
        <v>1043</v>
      </c>
      <c r="G429" t="s">
        <v>131</v>
      </c>
      <c r="H429">
        <v>1</v>
      </c>
    </row>
    <row r="430" spans="1:8" x14ac:dyDescent="0.35">
      <c r="A430" s="23">
        <v>4</v>
      </c>
      <c r="B430" s="19">
        <v>0</v>
      </c>
      <c r="C430" s="19">
        <v>1</v>
      </c>
      <c r="D430" s="19">
        <v>1</v>
      </c>
      <c r="E430" t="s">
        <v>148</v>
      </c>
      <c r="F430" t="s">
        <v>737</v>
      </c>
      <c r="G430" t="s">
        <v>131</v>
      </c>
      <c r="H430">
        <v>1</v>
      </c>
    </row>
    <row r="431" spans="1:8" x14ac:dyDescent="0.35">
      <c r="A431" s="23">
        <v>4</v>
      </c>
      <c r="B431" s="19">
        <v>0</v>
      </c>
      <c r="C431" s="19">
        <v>1</v>
      </c>
      <c r="D431" s="19">
        <v>1</v>
      </c>
      <c r="E431" t="s">
        <v>148</v>
      </c>
      <c r="F431" t="s">
        <v>729</v>
      </c>
      <c r="G431" t="s">
        <v>131</v>
      </c>
      <c r="H431">
        <v>1</v>
      </c>
    </row>
    <row r="432" spans="1:8" x14ac:dyDescent="0.35">
      <c r="A432" s="23">
        <v>4</v>
      </c>
      <c r="B432" s="19">
        <v>0</v>
      </c>
      <c r="C432" s="19">
        <v>1</v>
      </c>
      <c r="D432" s="19">
        <v>1</v>
      </c>
      <c r="E432" t="s">
        <v>148</v>
      </c>
      <c r="F432" t="s">
        <v>1046</v>
      </c>
      <c r="G432" t="s">
        <v>131</v>
      </c>
      <c r="H432">
        <v>1</v>
      </c>
    </row>
    <row r="433" spans="1:8" x14ac:dyDescent="0.35">
      <c r="A433" s="23">
        <v>4</v>
      </c>
      <c r="B433" s="19">
        <v>0</v>
      </c>
      <c r="C433" s="19">
        <v>1</v>
      </c>
      <c r="D433" s="19">
        <v>1</v>
      </c>
      <c r="E433" t="s">
        <v>148</v>
      </c>
      <c r="F433" t="s">
        <v>1044</v>
      </c>
      <c r="G433" t="s">
        <v>131</v>
      </c>
      <c r="H433">
        <v>1</v>
      </c>
    </row>
    <row r="434" spans="1:8" x14ac:dyDescent="0.35">
      <c r="A434" s="23">
        <v>4</v>
      </c>
      <c r="B434" s="19">
        <v>0</v>
      </c>
      <c r="C434" s="19">
        <v>1</v>
      </c>
      <c r="D434" s="19">
        <v>1</v>
      </c>
      <c r="E434" t="s">
        <v>148</v>
      </c>
      <c r="F434" t="s">
        <v>1045</v>
      </c>
      <c r="G434" t="s">
        <v>131</v>
      </c>
      <c r="H434">
        <v>1</v>
      </c>
    </row>
    <row r="435" spans="1:8" x14ac:dyDescent="0.35">
      <c r="A435" s="23">
        <v>4</v>
      </c>
      <c r="B435" s="19">
        <v>0</v>
      </c>
      <c r="C435" s="19">
        <v>1</v>
      </c>
      <c r="D435" s="19">
        <v>1</v>
      </c>
      <c r="E435" t="s">
        <v>148</v>
      </c>
      <c r="F435" t="s">
        <v>1050</v>
      </c>
      <c r="G435" t="s">
        <v>131</v>
      </c>
      <c r="H435">
        <v>1</v>
      </c>
    </row>
    <row r="436" spans="1:8" x14ac:dyDescent="0.35">
      <c r="A436" s="23">
        <v>4</v>
      </c>
      <c r="B436" s="19">
        <v>0</v>
      </c>
      <c r="C436" s="19">
        <v>1</v>
      </c>
      <c r="D436" s="19">
        <v>1</v>
      </c>
      <c r="E436" t="s">
        <v>148</v>
      </c>
      <c r="F436" t="s">
        <v>1047</v>
      </c>
      <c r="G436" t="s">
        <v>131</v>
      </c>
      <c r="H436">
        <v>1</v>
      </c>
    </row>
    <row r="437" spans="1:8" x14ac:dyDescent="0.35">
      <c r="A437" s="23">
        <v>4</v>
      </c>
      <c r="B437" s="19">
        <v>0</v>
      </c>
      <c r="C437" s="19">
        <v>1</v>
      </c>
      <c r="D437" s="19">
        <v>1</v>
      </c>
      <c r="E437" t="s">
        <v>148</v>
      </c>
      <c r="F437" t="s">
        <v>1048</v>
      </c>
      <c r="G437" t="s">
        <v>131</v>
      </c>
      <c r="H437">
        <v>1</v>
      </c>
    </row>
    <row r="438" spans="1:8" x14ac:dyDescent="0.35">
      <c r="A438" s="23">
        <v>4</v>
      </c>
      <c r="B438" s="19">
        <v>0</v>
      </c>
      <c r="C438" s="19">
        <v>1</v>
      </c>
      <c r="D438" s="19">
        <v>1</v>
      </c>
      <c r="E438" t="s">
        <v>148</v>
      </c>
      <c r="F438" t="s">
        <v>1161</v>
      </c>
      <c r="G438" t="s">
        <v>131</v>
      </c>
      <c r="H438">
        <v>1</v>
      </c>
    </row>
    <row r="439" spans="1:8" x14ac:dyDescent="0.35">
      <c r="A439" s="23">
        <v>4</v>
      </c>
      <c r="B439" s="19">
        <v>0</v>
      </c>
      <c r="C439" s="19">
        <v>1</v>
      </c>
      <c r="D439" s="19">
        <v>1</v>
      </c>
      <c r="E439" t="s">
        <v>148</v>
      </c>
      <c r="F439" t="s">
        <v>732</v>
      </c>
      <c r="G439" t="s">
        <v>131</v>
      </c>
      <c r="H439">
        <v>1</v>
      </c>
    </row>
    <row r="440" spans="1:8" x14ac:dyDescent="0.35">
      <c r="A440" s="23">
        <v>4</v>
      </c>
      <c r="B440" s="19">
        <v>0</v>
      </c>
      <c r="C440" s="19">
        <v>1</v>
      </c>
      <c r="D440" s="19">
        <v>1</v>
      </c>
      <c r="E440" t="s">
        <v>148</v>
      </c>
      <c r="F440" t="s">
        <v>1162</v>
      </c>
      <c r="G440" t="s">
        <v>131</v>
      </c>
      <c r="H440">
        <v>1</v>
      </c>
    </row>
    <row r="441" spans="1:8" x14ac:dyDescent="0.35">
      <c r="A441" s="23">
        <v>4</v>
      </c>
      <c r="B441" s="19">
        <v>0</v>
      </c>
      <c r="C441" s="19">
        <v>1</v>
      </c>
      <c r="D441" s="19">
        <v>1</v>
      </c>
      <c r="E441" t="s">
        <v>148</v>
      </c>
      <c r="F441" t="s">
        <v>1163</v>
      </c>
      <c r="G441" t="s">
        <v>131</v>
      </c>
      <c r="H441">
        <v>1</v>
      </c>
    </row>
    <row r="442" spans="1:8" x14ac:dyDescent="0.35">
      <c r="A442" s="23">
        <v>4</v>
      </c>
      <c r="B442" s="19">
        <v>0</v>
      </c>
      <c r="C442" s="19">
        <v>1</v>
      </c>
      <c r="D442" s="19">
        <v>1</v>
      </c>
      <c r="E442" t="s">
        <v>148</v>
      </c>
      <c r="F442" t="s">
        <v>1164</v>
      </c>
      <c r="G442" t="s">
        <v>131</v>
      </c>
      <c r="H442">
        <v>1</v>
      </c>
    </row>
    <row r="443" spans="1:8" x14ac:dyDescent="0.35">
      <c r="A443" s="23">
        <v>4</v>
      </c>
      <c r="B443" s="19">
        <v>0</v>
      </c>
      <c r="C443" s="19">
        <v>1</v>
      </c>
      <c r="D443" s="19">
        <v>1</v>
      </c>
      <c r="E443" t="s">
        <v>148</v>
      </c>
      <c r="F443" t="s">
        <v>1165</v>
      </c>
      <c r="G443" t="s">
        <v>131</v>
      </c>
      <c r="H443">
        <v>1</v>
      </c>
    </row>
    <row r="444" spans="1:8" x14ac:dyDescent="0.35">
      <c r="A444" s="23">
        <v>4</v>
      </c>
      <c r="B444" s="19">
        <v>0</v>
      </c>
      <c r="C444" s="19">
        <v>1</v>
      </c>
      <c r="D444" s="19">
        <v>1</v>
      </c>
      <c r="E444" t="s">
        <v>148</v>
      </c>
      <c r="F444" t="s">
        <v>1166</v>
      </c>
      <c r="G444" t="s">
        <v>131</v>
      </c>
      <c r="H444">
        <v>1</v>
      </c>
    </row>
    <row r="445" spans="1:8" x14ac:dyDescent="0.35">
      <c r="A445" s="23">
        <v>4</v>
      </c>
      <c r="B445" s="19">
        <v>0</v>
      </c>
      <c r="C445" s="19">
        <v>1</v>
      </c>
      <c r="D445" s="19">
        <v>1</v>
      </c>
      <c r="E445" t="s">
        <v>148</v>
      </c>
      <c r="F445" t="s">
        <v>1167</v>
      </c>
      <c r="G445" t="s">
        <v>131</v>
      </c>
      <c r="H445">
        <v>1</v>
      </c>
    </row>
    <row r="446" spans="1:8" x14ac:dyDescent="0.35">
      <c r="A446" s="23">
        <v>4</v>
      </c>
      <c r="B446" s="19">
        <v>0</v>
      </c>
      <c r="C446" s="19">
        <v>1</v>
      </c>
      <c r="D446" s="19">
        <v>1</v>
      </c>
      <c r="E446" t="s">
        <v>148</v>
      </c>
      <c r="F446" t="s">
        <v>1168</v>
      </c>
      <c r="G446" t="s">
        <v>131</v>
      </c>
      <c r="H446">
        <v>1</v>
      </c>
    </row>
    <row r="447" spans="1:8" x14ac:dyDescent="0.35">
      <c r="A447" s="23">
        <v>4</v>
      </c>
      <c r="B447" s="19">
        <v>0</v>
      </c>
      <c r="C447" s="19">
        <v>1</v>
      </c>
      <c r="D447" s="19">
        <v>1</v>
      </c>
      <c r="E447" t="s">
        <v>148</v>
      </c>
      <c r="F447" t="s">
        <v>579</v>
      </c>
      <c r="G447" t="s">
        <v>131</v>
      </c>
      <c r="H447">
        <v>1</v>
      </c>
    </row>
    <row r="448" spans="1:8" x14ac:dyDescent="0.35">
      <c r="A448" s="23">
        <v>4</v>
      </c>
      <c r="B448" s="19">
        <v>0</v>
      </c>
      <c r="C448" s="19">
        <v>1</v>
      </c>
      <c r="D448" s="19">
        <v>1</v>
      </c>
      <c r="E448" t="s">
        <v>148</v>
      </c>
      <c r="F448" t="s">
        <v>1169</v>
      </c>
      <c r="G448" t="s">
        <v>131</v>
      </c>
      <c r="H448">
        <v>1</v>
      </c>
    </row>
    <row r="449" spans="1:8" x14ac:dyDescent="0.35">
      <c r="A449" s="23">
        <v>4</v>
      </c>
      <c r="B449" s="19">
        <v>0</v>
      </c>
      <c r="C449" s="19">
        <v>1</v>
      </c>
      <c r="D449" s="19">
        <v>1</v>
      </c>
      <c r="E449" t="s">
        <v>148</v>
      </c>
      <c r="F449" t="s">
        <v>1170</v>
      </c>
      <c r="G449" t="s">
        <v>131</v>
      </c>
      <c r="H449">
        <v>1</v>
      </c>
    </row>
    <row r="450" spans="1:8" x14ac:dyDescent="0.35">
      <c r="A450" s="23">
        <v>4</v>
      </c>
      <c r="B450" s="19">
        <v>0</v>
      </c>
      <c r="C450" s="19">
        <v>1</v>
      </c>
      <c r="D450" s="19">
        <v>1</v>
      </c>
      <c r="E450" t="s">
        <v>148</v>
      </c>
      <c r="F450" t="s">
        <v>1171</v>
      </c>
      <c r="G450" t="s">
        <v>131</v>
      </c>
      <c r="H450">
        <v>1</v>
      </c>
    </row>
    <row r="451" spans="1:8" x14ac:dyDescent="0.35">
      <c r="A451" s="23">
        <v>4</v>
      </c>
      <c r="B451" s="19">
        <v>0</v>
      </c>
      <c r="C451" s="19">
        <v>1</v>
      </c>
      <c r="D451" s="19">
        <v>1</v>
      </c>
      <c r="E451" t="s">
        <v>148</v>
      </c>
      <c r="F451" t="s">
        <v>1172</v>
      </c>
      <c r="G451" t="s">
        <v>131</v>
      </c>
      <c r="H451">
        <v>1</v>
      </c>
    </row>
    <row r="452" spans="1:8" x14ac:dyDescent="0.35">
      <c r="A452" s="23">
        <v>4</v>
      </c>
      <c r="B452" s="19">
        <v>0</v>
      </c>
      <c r="C452" s="19">
        <v>1</v>
      </c>
      <c r="D452" s="19">
        <v>1</v>
      </c>
      <c r="E452" t="s">
        <v>148</v>
      </c>
      <c r="F452" t="s">
        <v>192</v>
      </c>
      <c r="G452" t="s">
        <v>131</v>
      </c>
      <c r="H452">
        <f>H14-SUM(H275:H451)</f>
        <v>958</v>
      </c>
    </row>
  </sheetData>
  <autoFilter ref="A1:H33" xr:uid="{9A2D0C42-3780-40DA-918F-95804C8AB783}"/>
  <sortState xmlns:xlrd2="http://schemas.microsoft.com/office/spreadsheetml/2017/richdata2" ref="A2:H33">
    <sortCondition ref="E2:E3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B5C5E-0626-4D39-A751-2BF0141C9E05}">
  <dimension ref="A1:H151"/>
  <sheetViews>
    <sheetView topLeftCell="E1" workbookViewId="0">
      <selection activeCell="E10" sqref="A10:XFD10"/>
    </sheetView>
  </sheetViews>
  <sheetFormatPr defaultColWidth="15.1796875" defaultRowHeight="14.5" x14ac:dyDescent="0.35"/>
  <cols>
    <col min="1" max="1" width="9.453125" bestFit="1" customWidth="1"/>
    <col min="5" max="5" width="20.1796875" bestFit="1" customWidth="1"/>
    <col min="6" max="6" width="26" customWidth="1"/>
    <col min="7" max="7" width="11.81640625" bestFit="1" customWidth="1"/>
  </cols>
  <sheetData>
    <row r="1" spans="1:8" ht="29" x14ac:dyDescent="0.35">
      <c r="A1" s="13" t="s">
        <v>38</v>
      </c>
      <c r="B1" s="18" t="s">
        <v>122</v>
      </c>
      <c r="C1" s="18" t="s">
        <v>123</v>
      </c>
      <c r="D1" s="18" t="s">
        <v>124</v>
      </c>
      <c r="E1" s="11" t="s">
        <v>125</v>
      </c>
      <c r="F1" s="11" t="s">
        <v>126</v>
      </c>
      <c r="G1" s="11" t="s">
        <v>127</v>
      </c>
      <c r="H1" s="11" t="s">
        <v>128</v>
      </c>
    </row>
    <row r="2" spans="1:8" x14ac:dyDescent="0.35">
      <c r="A2" s="23">
        <v>5</v>
      </c>
      <c r="B2" s="19">
        <v>0</v>
      </c>
      <c r="C2" s="19">
        <v>1</v>
      </c>
      <c r="D2" s="19">
        <v>1</v>
      </c>
      <c r="E2" t="s">
        <v>129</v>
      </c>
      <c r="F2" t="s">
        <v>130</v>
      </c>
      <c r="G2" t="s">
        <v>131</v>
      </c>
      <c r="H2">
        <v>338</v>
      </c>
    </row>
    <row r="3" spans="1:8" x14ac:dyDescent="0.35">
      <c r="A3" s="23">
        <v>5</v>
      </c>
      <c r="B3" s="19">
        <v>0</v>
      </c>
      <c r="C3" s="19">
        <v>1</v>
      </c>
      <c r="D3" s="19">
        <v>1</v>
      </c>
      <c r="E3" t="s">
        <v>129</v>
      </c>
      <c r="F3" t="s">
        <v>132</v>
      </c>
      <c r="G3" t="s">
        <v>131</v>
      </c>
      <c r="H3">
        <v>182</v>
      </c>
    </row>
    <row r="4" spans="1:8" x14ac:dyDescent="0.35">
      <c r="A4" s="23">
        <v>5</v>
      </c>
      <c r="B4" s="19">
        <v>0</v>
      </c>
      <c r="C4" s="19">
        <v>1</v>
      </c>
      <c r="D4" s="19">
        <v>1</v>
      </c>
      <c r="E4" t="s">
        <v>129</v>
      </c>
      <c r="F4" t="s">
        <v>133</v>
      </c>
      <c r="G4" t="s">
        <v>131</v>
      </c>
      <c r="H4">
        <v>219</v>
      </c>
    </row>
    <row r="5" spans="1:8" x14ac:dyDescent="0.35">
      <c r="A5" s="23">
        <v>5</v>
      </c>
      <c r="B5" s="19">
        <v>0</v>
      </c>
      <c r="C5" s="19">
        <v>1</v>
      </c>
      <c r="D5" s="19">
        <v>1</v>
      </c>
      <c r="E5" t="s">
        <v>129</v>
      </c>
      <c r="F5" t="s">
        <v>134</v>
      </c>
      <c r="G5" t="s">
        <v>131</v>
      </c>
      <c r="H5">
        <v>155</v>
      </c>
    </row>
    <row r="6" spans="1:8" x14ac:dyDescent="0.35">
      <c r="A6" s="23">
        <v>5</v>
      </c>
      <c r="B6" s="19">
        <v>0</v>
      </c>
      <c r="C6" s="19">
        <v>1</v>
      </c>
      <c r="D6" s="19">
        <v>1</v>
      </c>
      <c r="E6" t="s">
        <v>129</v>
      </c>
      <c r="F6" t="s">
        <v>135</v>
      </c>
      <c r="G6" t="s">
        <v>131</v>
      </c>
      <c r="H6">
        <v>14</v>
      </c>
    </row>
    <row r="7" spans="1:8" x14ac:dyDescent="0.35">
      <c r="A7" s="23">
        <v>5</v>
      </c>
      <c r="B7" s="19">
        <v>0</v>
      </c>
      <c r="C7" s="19">
        <v>1</v>
      </c>
      <c r="D7" s="19">
        <v>1</v>
      </c>
      <c r="E7" t="s">
        <v>129</v>
      </c>
      <c r="F7" t="s">
        <v>136</v>
      </c>
      <c r="G7" t="s">
        <v>131</v>
      </c>
      <c r="H7">
        <v>1</v>
      </c>
    </row>
    <row r="8" spans="1:8" x14ac:dyDescent="0.35">
      <c r="A8" s="23">
        <v>5</v>
      </c>
      <c r="B8" s="19">
        <v>0</v>
      </c>
      <c r="C8" s="19">
        <v>1</v>
      </c>
      <c r="D8" s="19">
        <v>1</v>
      </c>
      <c r="E8" t="s">
        <v>129</v>
      </c>
      <c r="F8" t="s">
        <v>137</v>
      </c>
      <c r="G8" t="s">
        <v>131</v>
      </c>
      <c r="H8" s="34">
        <v>1</v>
      </c>
    </row>
    <row r="9" spans="1:8" x14ac:dyDescent="0.35">
      <c r="A9" s="23">
        <v>5</v>
      </c>
      <c r="B9" s="19">
        <v>0</v>
      </c>
      <c r="C9" s="19">
        <v>1</v>
      </c>
      <c r="D9" s="19">
        <v>1</v>
      </c>
      <c r="E9" t="s">
        <v>129</v>
      </c>
      <c r="F9" t="s">
        <v>138</v>
      </c>
      <c r="G9" t="s">
        <v>131</v>
      </c>
      <c r="H9" s="34">
        <v>1</v>
      </c>
    </row>
    <row r="10" spans="1:8" x14ac:dyDescent="0.35">
      <c r="A10" s="23">
        <v>5</v>
      </c>
      <c r="B10" s="2">
        <v>0</v>
      </c>
      <c r="C10" s="19">
        <v>1</v>
      </c>
      <c r="D10" s="19">
        <v>1</v>
      </c>
      <c r="E10" t="s">
        <v>129</v>
      </c>
      <c r="F10" t="s">
        <v>139</v>
      </c>
      <c r="G10" t="s">
        <v>131</v>
      </c>
      <c r="H10">
        <v>128</v>
      </c>
    </row>
    <row r="11" spans="1:8" x14ac:dyDescent="0.35">
      <c r="A11" s="23">
        <v>5</v>
      </c>
      <c r="B11" s="19">
        <v>0</v>
      </c>
      <c r="C11" s="19">
        <v>1</v>
      </c>
      <c r="D11" s="19">
        <v>1</v>
      </c>
      <c r="E11" t="s">
        <v>144</v>
      </c>
      <c r="F11" t="s">
        <v>247</v>
      </c>
      <c r="G11" t="s">
        <v>131</v>
      </c>
      <c r="H11">
        <v>594</v>
      </c>
    </row>
    <row r="12" spans="1:8" x14ac:dyDescent="0.35">
      <c r="A12" s="23">
        <v>5</v>
      </c>
      <c r="B12" s="19">
        <v>0</v>
      </c>
      <c r="C12" s="19">
        <v>1</v>
      </c>
      <c r="D12" s="19">
        <v>1</v>
      </c>
      <c r="E12" t="s">
        <v>144</v>
      </c>
      <c r="F12" t="s">
        <v>244</v>
      </c>
      <c r="G12" t="s">
        <v>131</v>
      </c>
      <c r="H12">
        <v>73</v>
      </c>
    </row>
    <row r="13" spans="1:8" x14ac:dyDescent="0.35">
      <c r="A13" s="23">
        <v>5</v>
      </c>
      <c r="B13" s="19">
        <v>0</v>
      </c>
      <c r="C13" s="19">
        <v>1</v>
      </c>
      <c r="D13" s="19">
        <v>1</v>
      </c>
      <c r="E13" t="s">
        <v>144</v>
      </c>
      <c r="F13" t="s">
        <v>192</v>
      </c>
      <c r="G13" t="s">
        <v>131</v>
      </c>
      <c r="H13">
        <f>57+128</f>
        <v>185</v>
      </c>
    </row>
    <row r="14" spans="1:8" x14ac:dyDescent="0.35">
      <c r="A14" s="23">
        <v>5</v>
      </c>
      <c r="B14" s="19">
        <v>0</v>
      </c>
      <c r="C14" s="19">
        <v>1</v>
      </c>
      <c r="D14" s="19">
        <v>1</v>
      </c>
      <c r="E14" t="s">
        <v>144</v>
      </c>
      <c r="F14" t="s">
        <v>245</v>
      </c>
      <c r="G14" t="s">
        <v>131</v>
      </c>
      <c r="H14">
        <v>50</v>
      </c>
    </row>
    <row r="15" spans="1:8" x14ac:dyDescent="0.35">
      <c r="A15" s="23">
        <v>5</v>
      </c>
      <c r="B15" s="19">
        <v>0</v>
      </c>
      <c r="C15" s="19">
        <v>1</v>
      </c>
      <c r="D15" s="19">
        <v>1</v>
      </c>
      <c r="E15" t="s">
        <v>144</v>
      </c>
      <c r="F15" t="s">
        <v>141</v>
      </c>
      <c r="G15" t="s">
        <v>131</v>
      </c>
      <c r="H15">
        <v>137</v>
      </c>
    </row>
    <row r="16" spans="1:8" x14ac:dyDescent="0.35">
      <c r="A16" s="23">
        <v>5</v>
      </c>
      <c r="B16" s="19">
        <v>0</v>
      </c>
      <c r="C16" s="19">
        <v>1</v>
      </c>
      <c r="D16" s="19">
        <v>1</v>
      </c>
      <c r="E16" t="s">
        <v>140</v>
      </c>
      <c r="F16" t="s">
        <v>241</v>
      </c>
      <c r="G16" t="s">
        <v>131</v>
      </c>
      <c r="H16">
        <v>483</v>
      </c>
    </row>
    <row r="17" spans="1:8" x14ac:dyDescent="0.35">
      <c r="A17" s="23">
        <v>5</v>
      </c>
      <c r="B17" s="19">
        <v>0</v>
      </c>
      <c r="C17" s="19">
        <v>1</v>
      </c>
      <c r="D17" s="19">
        <v>1</v>
      </c>
      <c r="E17" t="s">
        <v>140</v>
      </c>
      <c r="F17" t="s">
        <v>242</v>
      </c>
      <c r="G17" t="s">
        <v>131</v>
      </c>
      <c r="H17">
        <v>362</v>
      </c>
    </row>
    <row r="18" spans="1:8" x14ac:dyDescent="0.35">
      <c r="A18" s="23">
        <v>5</v>
      </c>
      <c r="B18" s="19">
        <v>0</v>
      </c>
      <c r="C18" s="19">
        <v>1</v>
      </c>
      <c r="D18" s="19">
        <v>1</v>
      </c>
      <c r="E18" t="s">
        <v>140</v>
      </c>
      <c r="F18" t="s">
        <v>141</v>
      </c>
      <c r="G18" t="s">
        <v>131</v>
      </c>
      <c r="H18">
        <v>137</v>
      </c>
    </row>
    <row r="19" spans="1:8" x14ac:dyDescent="0.35">
      <c r="A19" s="23">
        <v>5</v>
      </c>
      <c r="B19" s="19">
        <v>0</v>
      </c>
      <c r="C19" s="19">
        <v>1</v>
      </c>
      <c r="D19" s="19">
        <v>1</v>
      </c>
      <c r="E19" t="s">
        <v>140</v>
      </c>
      <c r="F19" t="s">
        <v>192</v>
      </c>
      <c r="G19" t="s">
        <v>131</v>
      </c>
      <c r="H19">
        <v>57</v>
      </c>
    </row>
    <row r="20" spans="1:8" x14ac:dyDescent="0.35">
      <c r="A20" s="23">
        <v>5</v>
      </c>
      <c r="B20" s="19">
        <v>0</v>
      </c>
      <c r="C20" s="19">
        <v>1</v>
      </c>
      <c r="D20" s="19">
        <v>1</v>
      </c>
      <c r="E20" t="s">
        <v>142</v>
      </c>
      <c r="F20" s="5" t="s">
        <v>185</v>
      </c>
      <c r="G20" t="s">
        <v>131</v>
      </c>
      <c r="H20">
        <v>1039</v>
      </c>
    </row>
    <row r="21" spans="1:8" x14ac:dyDescent="0.35">
      <c r="A21" s="23">
        <v>5</v>
      </c>
      <c r="B21" s="19">
        <v>0</v>
      </c>
      <c r="C21" s="19">
        <v>1</v>
      </c>
      <c r="D21" s="19">
        <v>1</v>
      </c>
      <c r="E21" t="s">
        <v>145</v>
      </c>
      <c r="F21" t="s">
        <v>146</v>
      </c>
      <c r="G21" t="s">
        <v>131</v>
      </c>
      <c r="H21">
        <v>448</v>
      </c>
    </row>
    <row r="22" spans="1:8" x14ac:dyDescent="0.35">
      <c r="A22" s="23">
        <v>5</v>
      </c>
      <c r="B22" s="19">
        <v>0</v>
      </c>
      <c r="C22" s="19">
        <v>1</v>
      </c>
      <c r="D22" s="19">
        <v>1</v>
      </c>
      <c r="E22" t="s">
        <v>145</v>
      </c>
      <c r="F22" t="s">
        <v>147</v>
      </c>
      <c r="G22" t="s">
        <v>131</v>
      </c>
      <c r="H22">
        <v>561</v>
      </c>
    </row>
    <row r="23" spans="1:8" x14ac:dyDescent="0.35">
      <c r="A23" s="23">
        <v>5</v>
      </c>
      <c r="B23" s="19">
        <v>0</v>
      </c>
      <c r="C23" s="19">
        <v>1</v>
      </c>
      <c r="D23" s="19">
        <v>1</v>
      </c>
      <c r="E23" t="s">
        <v>145</v>
      </c>
      <c r="F23" t="s">
        <v>192</v>
      </c>
      <c r="G23" t="s">
        <v>131</v>
      </c>
      <c r="H23">
        <f>1039-SUM(H21:H22)</f>
        <v>30</v>
      </c>
    </row>
    <row r="24" spans="1:8" x14ac:dyDescent="0.35">
      <c r="A24" s="23">
        <v>5</v>
      </c>
      <c r="B24" s="19">
        <v>0</v>
      </c>
      <c r="C24" s="19">
        <v>1</v>
      </c>
      <c r="D24" s="2">
        <v>0</v>
      </c>
      <c r="E24" t="s">
        <v>180</v>
      </c>
      <c r="F24" t="s">
        <v>545</v>
      </c>
      <c r="G24" t="s">
        <v>179</v>
      </c>
    </row>
    <row r="25" spans="1:8" x14ac:dyDescent="0.35">
      <c r="A25" s="23">
        <v>5</v>
      </c>
      <c r="B25" s="19">
        <v>0</v>
      </c>
      <c r="C25" s="19">
        <v>1</v>
      </c>
      <c r="D25" s="2">
        <v>0</v>
      </c>
      <c r="E25" t="s">
        <v>182</v>
      </c>
      <c r="F25" t="s">
        <v>546</v>
      </c>
      <c r="G25" t="s">
        <v>179</v>
      </c>
    </row>
    <row r="26" spans="1:8" x14ac:dyDescent="0.35">
      <c r="A26" s="23">
        <v>5</v>
      </c>
      <c r="B26" s="19">
        <v>0</v>
      </c>
      <c r="C26" s="19">
        <v>1</v>
      </c>
      <c r="D26" s="2">
        <v>0</v>
      </c>
      <c r="E26" t="s">
        <v>178</v>
      </c>
      <c r="F26" t="s">
        <v>63</v>
      </c>
      <c r="G26" t="s">
        <v>179</v>
      </c>
    </row>
    <row r="27" spans="1:8" x14ac:dyDescent="0.35">
      <c r="A27" s="23">
        <v>5</v>
      </c>
      <c r="B27" s="19">
        <v>0</v>
      </c>
      <c r="C27" s="19">
        <v>1</v>
      </c>
      <c r="D27" s="19">
        <v>1</v>
      </c>
      <c r="E27" t="s">
        <v>151</v>
      </c>
      <c r="F27" t="s">
        <v>255</v>
      </c>
      <c r="G27" t="s">
        <v>131</v>
      </c>
      <c r="H27">
        <v>151</v>
      </c>
    </row>
    <row r="28" spans="1:8" x14ac:dyDescent="0.35">
      <c r="A28" s="23">
        <v>5</v>
      </c>
      <c r="B28" s="19">
        <v>0</v>
      </c>
      <c r="C28" s="19">
        <v>1</v>
      </c>
      <c r="D28" s="19">
        <v>1</v>
      </c>
      <c r="E28" t="s">
        <v>151</v>
      </c>
      <c r="F28" t="s">
        <v>155</v>
      </c>
      <c r="G28" t="s">
        <v>131</v>
      </c>
      <c r="H28">
        <v>143</v>
      </c>
    </row>
    <row r="29" spans="1:8" x14ac:dyDescent="0.35">
      <c r="A29" s="23">
        <v>5</v>
      </c>
      <c r="B29" s="19">
        <v>0</v>
      </c>
      <c r="C29" s="19">
        <v>1</v>
      </c>
      <c r="D29" s="19">
        <v>1</v>
      </c>
      <c r="E29" t="s">
        <v>151</v>
      </c>
      <c r="F29" t="s">
        <v>404</v>
      </c>
      <c r="G29" t="s">
        <v>131</v>
      </c>
      <c r="H29">
        <v>90</v>
      </c>
    </row>
    <row r="30" spans="1:8" x14ac:dyDescent="0.35">
      <c r="A30" s="23">
        <v>5</v>
      </c>
      <c r="B30" s="19">
        <v>0</v>
      </c>
      <c r="C30" s="19">
        <v>1</v>
      </c>
      <c r="D30" s="19">
        <v>1</v>
      </c>
      <c r="E30" t="s">
        <v>151</v>
      </c>
      <c r="F30" t="s">
        <v>254</v>
      </c>
      <c r="G30" t="s">
        <v>131</v>
      </c>
      <c r="H30">
        <v>64</v>
      </c>
    </row>
    <row r="31" spans="1:8" x14ac:dyDescent="0.35">
      <c r="A31" s="23">
        <v>5</v>
      </c>
      <c r="B31" s="19">
        <v>0</v>
      </c>
      <c r="C31" s="19">
        <v>1</v>
      </c>
      <c r="D31" s="19">
        <v>1</v>
      </c>
      <c r="E31" t="s">
        <v>151</v>
      </c>
      <c r="F31" t="s">
        <v>275</v>
      </c>
      <c r="G31" t="s">
        <v>131</v>
      </c>
      <c r="H31">
        <v>55</v>
      </c>
    </row>
    <row r="32" spans="1:8" x14ac:dyDescent="0.35">
      <c r="A32" s="23">
        <v>5</v>
      </c>
      <c r="B32" s="19">
        <v>0</v>
      </c>
      <c r="C32" s="19">
        <v>1</v>
      </c>
      <c r="D32" s="19">
        <v>1</v>
      </c>
      <c r="E32" t="s">
        <v>151</v>
      </c>
      <c r="F32" t="s">
        <v>197</v>
      </c>
      <c r="G32" t="s">
        <v>131</v>
      </c>
      <c r="H32">
        <v>46</v>
      </c>
    </row>
    <row r="33" spans="1:8" x14ac:dyDescent="0.35">
      <c r="A33" s="23">
        <v>5</v>
      </c>
      <c r="B33" s="19">
        <v>0</v>
      </c>
      <c r="C33" s="19">
        <v>1</v>
      </c>
      <c r="D33" s="19">
        <v>1</v>
      </c>
      <c r="E33" t="s">
        <v>151</v>
      </c>
      <c r="F33" t="s">
        <v>164</v>
      </c>
      <c r="G33" t="s">
        <v>131</v>
      </c>
      <c r="H33">
        <v>44</v>
      </c>
    </row>
    <row r="34" spans="1:8" x14ac:dyDescent="0.35">
      <c r="A34" s="23">
        <v>5</v>
      </c>
      <c r="B34" s="19">
        <v>0</v>
      </c>
      <c r="C34" s="19">
        <v>1</v>
      </c>
      <c r="D34" s="19">
        <v>1</v>
      </c>
      <c r="E34" t="s">
        <v>151</v>
      </c>
      <c r="F34" t="s">
        <v>210</v>
      </c>
      <c r="G34" t="s">
        <v>131</v>
      </c>
      <c r="H34">
        <v>35</v>
      </c>
    </row>
    <row r="35" spans="1:8" x14ac:dyDescent="0.35">
      <c r="A35" s="23">
        <v>5</v>
      </c>
      <c r="B35" s="19">
        <v>0</v>
      </c>
      <c r="C35" s="19">
        <v>1</v>
      </c>
      <c r="D35" s="19">
        <v>1</v>
      </c>
      <c r="E35" t="s">
        <v>151</v>
      </c>
      <c r="F35" t="s">
        <v>199</v>
      </c>
      <c r="G35" t="s">
        <v>131</v>
      </c>
      <c r="H35">
        <v>31</v>
      </c>
    </row>
    <row r="36" spans="1:8" x14ac:dyDescent="0.35">
      <c r="A36" s="23">
        <v>5</v>
      </c>
      <c r="B36" s="19">
        <v>0</v>
      </c>
      <c r="C36" s="19">
        <v>1</v>
      </c>
      <c r="D36" s="19">
        <v>1</v>
      </c>
      <c r="E36" t="s">
        <v>151</v>
      </c>
      <c r="F36" t="s">
        <v>229</v>
      </c>
      <c r="G36" t="s">
        <v>131</v>
      </c>
      <c r="H36">
        <v>30</v>
      </c>
    </row>
    <row r="37" spans="1:8" x14ac:dyDescent="0.35">
      <c r="A37" s="23">
        <v>5</v>
      </c>
      <c r="B37" s="19">
        <v>0</v>
      </c>
      <c r="C37" s="19">
        <v>1</v>
      </c>
      <c r="D37" s="19">
        <v>1</v>
      </c>
      <c r="E37" t="s">
        <v>151</v>
      </c>
      <c r="F37" t="s">
        <v>201</v>
      </c>
      <c r="G37" t="s">
        <v>131</v>
      </c>
      <c r="H37">
        <v>26</v>
      </c>
    </row>
    <row r="38" spans="1:8" x14ac:dyDescent="0.35">
      <c r="A38" s="23">
        <v>5</v>
      </c>
      <c r="B38" s="19">
        <v>0</v>
      </c>
      <c r="C38" s="19">
        <v>1</v>
      </c>
      <c r="D38" s="19">
        <v>1</v>
      </c>
      <c r="E38" t="s">
        <v>151</v>
      </c>
      <c r="F38" t="s">
        <v>277</v>
      </c>
      <c r="G38" t="s">
        <v>131</v>
      </c>
      <c r="H38">
        <v>21</v>
      </c>
    </row>
    <row r="39" spans="1:8" x14ac:dyDescent="0.35">
      <c r="A39" s="23">
        <v>5</v>
      </c>
      <c r="B39" s="19">
        <v>0</v>
      </c>
      <c r="C39" s="19">
        <v>1</v>
      </c>
      <c r="D39" s="19">
        <v>1</v>
      </c>
      <c r="E39" t="s">
        <v>151</v>
      </c>
      <c r="F39" t="s">
        <v>209</v>
      </c>
      <c r="G39" t="s">
        <v>131</v>
      </c>
      <c r="H39">
        <v>21</v>
      </c>
    </row>
    <row r="40" spans="1:8" x14ac:dyDescent="0.35">
      <c r="A40" s="23">
        <v>5</v>
      </c>
      <c r="B40" s="19">
        <v>0</v>
      </c>
      <c r="C40" s="19">
        <v>1</v>
      </c>
      <c r="D40" s="19">
        <v>1</v>
      </c>
      <c r="E40" t="s">
        <v>151</v>
      </c>
      <c r="F40" t="s">
        <v>253</v>
      </c>
      <c r="G40" t="s">
        <v>131</v>
      </c>
      <c r="H40">
        <v>20</v>
      </c>
    </row>
    <row r="41" spans="1:8" x14ac:dyDescent="0.35">
      <c r="A41" s="23">
        <v>5</v>
      </c>
      <c r="B41" s="19">
        <v>0</v>
      </c>
      <c r="C41" s="19">
        <v>1</v>
      </c>
      <c r="D41" s="19">
        <v>1</v>
      </c>
      <c r="E41" t="s">
        <v>151</v>
      </c>
      <c r="F41" t="s">
        <v>259</v>
      </c>
      <c r="G41" t="s">
        <v>131</v>
      </c>
      <c r="H41">
        <v>15</v>
      </c>
    </row>
    <row r="42" spans="1:8" x14ac:dyDescent="0.35">
      <c r="A42" s="23">
        <v>5</v>
      </c>
      <c r="B42" s="19">
        <v>0</v>
      </c>
      <c r="C42" s="19">
        <v>1</v>
      </c>
      <c r="D42" s="19">
        <v>1</v>
      </c>
      <c r="E42" t="s">
        <v>151</v>
      </c>
      <c r="F42" t="s">
        <v>256</v>
      </c>
      <c r="G42" t="s">
        <v>131</v>
      </c>
      <c r="H42">
        <v>15</v>
      </c>
    </row>
    <row r="43" spans="1:8" x14ac:dyDescent="0.35">
      <c r="A43" s="23">
        <v>5</v>
      </c>
      <c r="B43" s="19">
        <v>0</v>
      </c>
      <c r="C43" s="19">
        <v>1</v>
      </c>
      <c r="D43" s="19">
        <v>1</v>
      </c>
      <c r="E43" t="s">
        <v>151</v>
      </c>
      <c r="F43" t="s">
        <v>341</v>
      </c>
      <c r="G43" t="s">
        <v>131</v>
      </c>
      <c r="H43">
        <v>15</v>
      </c>
    </row>
    <row r="44" spans="1:8" x14ac:dyDescent="0.35">
      <c r="A44" s="23">
        <v>5</v>
      </c>
      <c r="B44" s="19">
        <v>0</v>
      </c>
      <c r="C44" s="19">
        <v>1</v>
      </c>
      <c r="D44" s="19">
        <v>1</v>
      </c>
      <c r="E44" t="s">
        <v>151</v>
      </c>
      <c r="F44" t="s">
        <v>226</v>
      </c>
      <c r="G44" t="s">
        <v>131</v>
      </c>
      <c r="H44">
        <v>14</v>
      </c>
    </row>
    <row r="45" spans="1:8" x14ac:dyDescent="0.35">
      <c r="A45" s="23">
        <v>5</v>
      </c>
      <c r="B45" s="19">
        <v>0</v>
      </c>
      <c r="C45" s="19">
        <v>1</v>
      </c>
      <c r="D45" s="19">
        <v>1</v>
      </c>
      <c r="E45" t="s">
        <v>151</v>
      </c>
      <c r="F45" t="s">
        <v>205</v>
      </c>
      <c r="G45" t="s">
        <v>131</v>
      </c>
      <c r="H45">
        <v>14</v>
      </c>
    </row>
    <row r="46" spans="1:8" x14ac:dyDescent="0.35">
      <c r="A46" s="23">
        <v>5</v>
      </c>
      <c r="B46" s="19">
        <v>0</v>
      </c>
      <c r="C46" s="19">
        <v>1</v>
      </c>
      <c r="D46" s="19">
        <v>1</v>
      </c>
      <c r="E46" t="s">
        <v>151</v>
      </c>
      <c r="F46" t="s">
        <v>273</v>
      </c>
      <c r="G46" t="s">
        <v>131</v>
      </c>
      <c r="H46">
        <v>10</v>
      </c>
    </row>
    <row r="47" spans="1:8" x14ac:dyDescent="0.35">
      <c r="A47" s="23">
        <v>5</v>
      </c>
      <c r="B47" s="19">
        <v>0</v>
      </c>
      <c r="C47" s="19">
        <v>1</v>
      </c>
      <c r="D47" s="19">
        <v>1</v>
      </c>
      <c r="E47" t="s">
        <v>151</v>
      </c>
      <c r="F47" t="s">
        <v>547</v>
      </c>
      <c r="G47" t="s">
        <v>131</v>
      </c>
      <c r="H47">
        <v>8</v>
      </c>
    </row>
    <row r="48" spans="1:8" x14ac:dyDescent="0.35">
      <c r="A48" s="23">
        <v>5</v>
      </c>
      <c r="B48" s="19">
        <v>0</v>
      </c>
      <c r="C48" s="19">
        <v>1</v>
      </c>
      <c r="D48" s="19">
        <v>1</v>
      </c>
      <c r="E48" t="s">
        <v>151</v>
      </c>
      <c r="F48" t="s">
        <v>206</v>
      </c>
      <c r="G48" t="s">
        <v>131</v>
      </c>
      <c r="H48">
        <v>7</v>
      </c>
    </row>
    <row r="49" spans="1:8" x14ac:dyDescent="0.35">
      <c r="A49" s="23">
        <v>5</v>
      </c>
      <c r="B49" s="19">
        <v>0</v>
      </c>
      <c r="C49" s="19">
        <v>1</v>
      </c>
      <c r="D49" s="19">
        <v>1</v>
      </c>
      <c r="E49" t="s">
        <v>151</v>
      </c>
      <c r="F49" t="s">
        <v>548</v>
      </c>
      <c r="G49" t="s">
        <v>131</v>
      </c>
      <c r="H49">
        <v>7</v>
      </c>
    </row>
    <row r="50" spans="1:8" x14ac:dyDescent="0.35">
      <c r="A50" s="23">
        <v>5</v>
      </c>
      <c r="B50" s="19">
        <v>0</v>
      </c>
      <c r="C50" s="19">
        <v>1</v>
      </c>
      <c r="D50" s="19">
        <v>1</v>
      </c>
      <c r="E50" t="s">
        <v>151</v>
      </c>
      <c r="F50" t="s">
        <v>549</v>
      </c>
      <c r="G50" t="s">
        <v>131</v>
      </c>
      <c r="H50">
        <v>6</v>
      </c>
    </row>
    <row r="51" spans="1:8" x14ac:dyDescent="0.35">
      <c r="A51" s="23">
        <v>5</v>
      </c>
      <c r="B51" s="19">
        <v>0</v>
      </c>
      <c r="C51" s="19">
        <v>1</v>
      </c>
      <c r="D51" s="19">
        <v>1</v>
      </c>
      <c r="E51" t="s">
        <v>151</v>
      </c>
      <c r="F51" t="s">
        <v>387</v>
      </c>
      <c r="G51" t="s">
        <v>131</v>
      </c>
      <c r="H51">
        <v>6</v>
      </c>
    </row>
    <row r="52" spans="1:8" x14ac:dyDescent="0.35">
      <c r="A52" s="23">
        <v>5</v>
      </c>
      <c r="B52" s="19">
        <v>0</v>
      </c>
      <c r="C52" s="19">
        <v>1</v>
      </c>
      <c r="D52" s="19">
        <v>1</v>
      </c>
      <c r="E52" t="s">
        <v>151</v>
      </c>
      <c r="F52" t="s">
        <v>550</v>
      </c>
      <c r="G52" t="s">
        <v>131</v>
      </c>
      <c r="H52">
        <v>5</v>
      </c>
    </row>
    <row r="53" spans="1:8" x14ac:dyDescent="0.35">
      <c r="A53" s="23">
        <v>5</v>
      </c>
      <c r="B53" s="19">
        <v>0</v>
      </c>
      <c r="C53" s="19">
        <v>1</v>
      </c>
      <c r="D53" s="19">
        <v>1</v>
      </c>
      <c r="E53" t="s">
        <v>151</v>
      </c>
      <c r="F53" t="s">
        <v>225</v>
      </c>
      <c r="G53" t="s">
        <v>131</v>
      </c>
      <c r="H53">
        <v>5</v>
      </c>
    </row>
    <row r="54" spans="1:8" x14ac:dyDescent="0.35">
      <c r="A54" s="23">
        <v>5</v>
      </c>
      <c r="B54" s="19">
        <v>0</v>
      </c>
      <c r="C54" s="19">
        <v>1</v>
      </c>
      <c r="D54" s="19">
        <v>1</v>
      </c>
      <c r="E54" t="s">
        <v>151</v>
      </c>
      <c r="F54" t="s">
        <v>403</v>
      </c>
      <c r="G54" t="s">
        <v>131</v>
      </c>
      <c r="H54">
        <v>5</v>
      </c>
    </row>
    <row r="55" spans="1:8" x14ac:dyDescent="0.35">
      <c r="A55" s="23">
        <v>5</v>
      </c>
      <c r="B55" s="19">
        <v>0</v>
      </c>
      <c r="C55" s="19">
        <v>1</v>
      </c>
      <c r="D55" s="19">
        <v>1</v>
      </c>
      <c r="E55" t="s">
        <v>151</v>
      </c>
      <c r="F55" t="s">
        <v>551</v>
      </c>
      <c r="G55" t="s">
        <v>131</v>
      </c>
      <c r="H55">
        <v>5</v>
      </c>
    </row>
    <row r="56" spans="1:8" x14ac:dyDescent="0.35">
      <c r="A56" s="23">
        <v>5</v>
      </c>
      <c r="B56" s="19">
        <v>0</v>
      </c>
      <c r="C56" s="19">
        <v>1</v>
      </c>
      <c r="D56" s="19">
        <v>1</v>
      </c>
      <c r="E56" t="s">
        <v>151</v>
      </c>
      <c r="F56" t="s">
        <v>288</v>
      </c>
      <c r="G56" t="s">
        <v>131</v>
      </c>
      <c r="H56">
        <v>5</v>
      </c>
    </row>
    <row r="57" spans="1:8" x14ac:dyDescent="0.35">
      <c r="A57" s="23">
        <v>5</v>
      </c>
      <c r="B57" s="19">
        <v>0</v>
      </c>
      <c r="C57" s="19">
        <v>1</v>
      </c>
      <c r="D57" s="19">
        <v>1</v>
      </c>
      <c r="E57" t="s">
        <v>151</v>
      </c>
      <c r="F57" t="s">
        <v>153</v>
      </c>
      <c r="G57" t="s">
        <v>131</v>
      </c>
      <c r="H57">
        <v>5</v>
      </c>
    </row>
    <row r="58" spans="1:8" x14ac:dyDescent="0.35">
      <c r="A58" s="23">
        <v>5</v>
      </c>
      <c r="B58" s="19">
        <v>0</v>
      </c>
      <c r="C58" s="19">
        <v>1</v>
      </c>
      <c r="D58" s="19">
        <v>1</v>
      </c>
      <c r="E58" t="s">
        <v>151</v>
      </c>
      <c r="F58" t="s">
        <v>271</v>
      </c>
      <c r="G58" t="s">
        <v>131</v>
      </c>
      <c r="H58">
        <v>4</v>
      </c>
    </row>
    <row r="59" spans="1:8" x14ac:dyDescent="0.35">
      <c r="A59" s="23">
        <v>5</v>
      </c>
      <c r="B59" s="19">
        <v>0</v>
      </c>
      <c r="C59" s="19">
        <v>1</v>
      </c>
      <c r="D59" s="19">
        <v>1</v>
      </c>
      <c r="E59" t="s">
        <v>151</v>
      </c>
      <c r="F59" t="s">
        <v>268</v>
      </c>
      <c r="G59" t="s">
        <v>131</v>
      </c>
      <c r="H59">
        <v>4</v>
      </c>
    </row>
    <row r="60" spans="1:8" x14ac:dyDescent="0.35">
      <c r="A60" s="23">
        <v>5</v>
      </c>
      <c r="B60" s="19">
        <v>0</v>
      </c>
      <c r="C60" s="19">
        <v>1</v>
      </c>
      <c r="D60" s="19">
        <v>1</v>
      </c>
      <c r="E60" t="s">
        <v>151</v>
      </c>
      <c r="F60" t="s">
        <v>552</v>
      </c>
      <c r="G60" t="s">
        <v>131</v>
      </c>
      <c r="H60">
        <v>4</v>
      </c>
    </row>
    <row r="61" spans="1:8" x14ac:dyDescent="0.35">
      <c r="A61" s="23">
        <v>5</v>
      </c>
      <c r="B61" s="19">
        <v>0</v>
      </c>
      <c r="C61" s="19">
        <v>1</v>
      </c>
      <c r="D61" s="19">
        <v>1</v>
      </c>
      <c r="E61" t="s">
        <v>151</v>
      </c>
      <c r="F61" t="s">
        <v>216</v>
      </c>
      <c r="G61" t="s">
        <v>131</v>
      </c>
      <c r="H61">
        <v>4</v>
      </c>
    </row>
    <row r="62" spans="1:8" x14ac:dyDescent="0.35">
      <c r="A62" s="23">
        <v>5</v>
      </c>
      <c r="B62" s="19">
        <v>0</v>
      </c>
      <c r="C62" s="19">
        <v>1</v>
      </c>
      <c r="D62" s="19">
        <v>1</v>
      </c>
      <c r="E62" t="s">
        <v>151</v>
      </c>
      <c r="F62" t="s">
        <v>260</v>
      </c>
      <c r="G62" t="s">
        <v>131</v>
      </c>
      <c r="H62">
        <v>4</v>
      </c>
    </row>
    <row r="63" spans="1:8" x14ac:dyDescent="0.35">
      <c r="A63" s="23">
        <v>5</v>
      </c>
      <c r="B63" s="19">
        <v>0</v>
      </c>
      <c r="C63" s="19">
        <v>1</v>
      </c>
      <c r="D63" s="19">
        <v>1</v>
      </c>
      <c r="E63" t="s">
        <v>151</v>
      </c>
      <c r="F63" t="s">
        <v>152</v>
      </c>
      <c r="G63" t="s">
        <v>131</v>
      </c>
      <c r="H63">
        <v>4</v>
      </c>
    </row>
    <row r="64" spans="1:8" x14ac:dyDescent="0.35">
      <c r="A64" s="23">
        <v>5</v>
      </c>
      <c r="B64" s="19">
        <v>0</v>
      </c>
      <c r="C64" s="19">
        <v>1</v>
      </c>
      <c r="D64" s="19">
        <v>1</v>
      </c>
      <c r="E64" t="s">
        <v>151</v>
      </c>
      <c r="F64" t="s">
        <v>553</v>
      </c>
      <c r="G64" t="s">
        <v>131</v>
      </c>
      <c r="H64">
        <v>4</v>
      </c>
    </row>
    <row r="65" spans="1:8" x14ac:dyDescent="0.35">
      <c r="A65" s="23">
        <v>5</v>
      </c>
      <c r="B65" s="19">
        <v>0</v>
      </c>
      <c r="C65" s="19">
        <v>1</v>
      </c>
      <c r="D65" s="19">
        <v>1</v>
      </c>
      <c r="E65" t="s">
        <v>151</v>
      </c>
      <c r="F65" t="s">
        <v>554</v>
      </c>
      <c r="G65" t="s">
        <v>131</v>
      </c>
      <c r="H65">
        <v>4</v>
      </c>
    </row>
    <row r="66" spans="1:8" x14ac:dyDescent="0.35">
      <c r="A66" s="23">
        <v>5</v>
      </c>
      <c r="B66" s="19">
        <v>0</v>
      </c>
      <c r="C66" s="19">
        <v>1</v>
      </c>
      <c r="D66" s="19">
        <v>1</v>
      </c>
      <c r="E66" t="s">
        <v>151</v>
      </c>
      <c r="F66" t="s">
        <v>280</v>
      </c>
      <c r="G66" t="s">
        <v>131</v>
      </c>
      <c r="H66">
        <v>4</v>
      </c>
    </row>
    <row r="67" spans="1:8" x14ac:dyDescent="0.35">
      <c r="A67" s="23">
        <v>5</v>
      </c>
      <c r="B67" s="19">
        <v>0</v>
      </c>
      <c r="C67" s="19">
        <v>1</v>
      </c>
      <c r="D67" s="19">
        <v>1</v>
      </c>
      <c r="E67" t="s">
        <v>151</v>
      </c>
      <c r="F67" t="s">
        <v>555</v>
      </c>
      <c r="G67" t="s">
        <v>131</v>
      </c>
      <c r="H67">
        <v>3</v>
      </c>
    </row>
    <row r="68" spans="1:8" x14ac:dyDescent="0.35">
      <c r="A68" s="23">
        <v>5</v>
      </c>
      <c r="B68" s="19">
        <v>0</v>
      </c>
      <c r="C68" s="19">
        <v>1</v>
      </c>
      <c r="D68" s="19">
        <v>1</v>
      </c>
      <c r="E68" t="s">
        <v>151</v>
      </c>
      <c r="F68" t="s">
        <v>556</v>
      </c>
      <c r="G68" t="s">
        <v>131</v>
      </c>
      <c r="H68">
        <v>3</v>
      </c>
    </row>
    <row r="69" spans="1:8" x14ac:dyDescent="0.35">
      <c r="A69" s="23">
        <v>5</v>
      </c>
      <c r="B69" s="19">
        <v>0</v>
      </c>
      <c r="C69" s="19">
        <v>1</v>
      </c>
      <c r="D69" s="19">
        <v>1</v>
      </c>
      <c r="E69" t="s">
        <v>151</v>
      </c>
      <c r="F69" t="s">
        <v>316</v>
      </c>
      <c r="G69" t="s">
        <v>131</v>
      </c>
      <c r="H69">
        <v>3</v>
      </c>
    </row>
    <row r="70" spans="1:8" x14ac:dyDescent="0.35">
      <c r="A70" s="23">
        <v>5</v>
      </c>
      <c r="B70" s="19">
        <v>0</v>
      </c>
      <c r="C70" s="19">
        <v>1</v>
      </c>
      <c r="D70" s="19">
        <v>1</v>
      </c>
      <c r="E70" t="s">
        <v>151</v>
      </c>
      <c r="F70" t="s">
        <v>220</v>
      </c>
      <c r="G70" t="s">
        <v>131</v>
      </c>
      <c r="H70">
        <v>3</v>
      </c>
    </row>
    <row r="71" spans="1:8" x14ac:dyDescent="0.35">
      <c r="A71" s="23">
        <v>5</v>
      </c>
      <c r="B71" s="19">
        <v>0</v>
      </c>
      <c r="C71" s="19">
        <v>1</v>
      </c>
      <c r="D71" s="19">
        <v>1</v>
      </c>
      <c r="E71" t="s">
        <v>151</v>
      </c>
      <c r="F71" t="s">
        <v>207</v>
      </c>
      <c r="G71" t="s">
        <v>131</v>
      </c>
      <c r="H71">
        <v>3</v>
      </c>
    </row>
    <row r="72" spans="1:8" x14ac:dyDescent="0.35">
      <c r="A72" s="23">
        <v>5</v>
      </c>
      <c r="B72" s="19">
        <v>0</v>
      </c>
      <c r="C72" s="19">
        <v>1</v>
      </c>
      <c r="D72" s="19">
        <v>1</v>
      </c>
      <c r="E72" t="s">
        <v>151</v>
      </c>
      <c r="F72" t="s">
        <v>557</v>
      </c>
      <c r="G72" t="s">
        <v>131</v>
      </c>
      <c r="H72">
        <v>3</v>
      </c>
    </row>
    <row r="73" spans="1:8" x14ac:dyDescent="0.35">
      <c r="A73" s="23">
        <v>5</v>
      </c>
      <c r="B73" s="19">
        <v>0</v>
      </c>
      <c r="C73" s="19">
        <v>1</v>
      </c>
      <c r="D73" s="19">
        <v>1</v>
      </c>
      <c r="E73" t="s">
        <v>151</v>
      </c>
      <c r="F73" t="s">
        <v>141</v>
      </c>
      <c r="G73" t="s">
        <v>131</v>
      </c>
      <c r="H73">
        <v>3</v>
      </c>
    </row>
    <row r="74" spans="1:8" x14ac:dyDescent="0.35">
      <c r="A74" s="23">
        <v>5</v>
      </c>
      <c r="B74" s="19">
        <v>0</v>
      </c>
      <c r="C74" s="19">
        <v>1</v>
      </c>
      <c r="D74" s="19">
        <v>1</v>
      </c>
      <c r="E74" t="s">
        <v>151</v>
      </c>
      <c r="F74" t="s">
        <v>276</v>
      </c>
      <c r="G74" t="s">
        <v>131</v>
      </c>
      <c r="H74">
        <v>3</v>
      </c>
    </row>
    <row r="75" spans="1:8" x14ac:dyDescent="0.35">
      <c r="A75" s="23">
        <v>5</v>
      </c>
      <c r="B75" s="19">
        <v>0</v>
      </c>
      <c r="C75" s="19">
        <v>1</v>
      </c>
      <c r="D75" s="19">
        <v>1</v>
      </c>
      <c r="E75" t="s">
        <v>151</v>
      </c>
      <c r="F75" t="s">
        <v>290</v>
      </c>
      <c r="G75" t="s">
        <v>131</v>
      </c>
      <c r="H75">
        <v>2</v>
      </c>
    </row>
    <row r="76" spans="1:8" x14ac:dyDescent="0.35">
      <c r="A76" s="23">
        <v>5</v>
      </c>
      <c r="B76" s="19">
        <v>0</v>
      </c>
      <c r="C76" s="19">
        <v>1</v>
      </c>
      <c r="D76" s="19">
        <v>1</v>
      </c>
      <c r="E76" t="s">
        <v>151</v>
      </c>
      <c r="F76" t="s">
        <v>558</v>
      </c>
      <c r="G76" t="s">
        <v>131</v>
      </c>
      <c r="H76">
        <v>2</v>
      </c>
    </row>
    <row r="77" spans="1:8" x14ac:dyDescent="0.35">
      <c r="A77" s="23">
        <v>5</v>
      </c>
      <c r="B77" s="19">
        <v>0</v>
      </c>
      <c r="C77" s="19">
        <v>1</v>
      </c>
      <c r="D77" s="19">
        <v>1</v>
      </c>
      <c r="E77" t="s">
        <v>151</v>
      </c>
      <c r="F77" t="s">
        <v>559</v>
      </c>
      <c r="G77" t="s">
        <v>131</v>
      </c>
      <c r="H77">
        <v>2</v>
      </c>
    </row>
    <row r="78" spans="1:8" x14ac:dyDescent="0.35">
      <c r="A78" s="23">
        <v>5</v>
      </c>
      <c r="B78" s="19">
        <v>0</v>
      </c>
      <c r="C78" s="19">
        <v>1</v>
      </c>
      <c r="D78" s="19">
        <v>1</v>
      </c>
      <c r="E78" t="s">
        <v>151</v>
      </c>
      <c r="F78" t="s">
        <v>560</v>
      </c>
      <c r="G78" t="s">
        <v>131</v>
      </c>
      <c r="H78">
        <v>2</v>
      </c>
    </row>
    <row r="79" spans="1:8" x14ac:dyDescent="0.35">
      <c r="A79" s="23">
        <v>5</v>
      </c>
      <c r="B79" s="19">
        <v>0</v>
      </c>
      <c r="C79" s="19">
        <v>1</v>
      </c>
      <c r="D79" s="19">
        <v>1</v>
      </c>
      <c r="E79" t="s">
        <v>151</v>
      </c>
      <c r="F79" t="s">
        <v>383</v>
      </c>
      <c r="G79" t="s">
        <v>131</v>
      </c>
      <c r="H79">
        <v>2</v>
      </c>
    </row>
    <row r="80" spans="1:8" x14ac:dyDescent="0.35">
      <c r="A80" s="23">
        <v>5</v>
      </c>
      <c r="B80" s="19">
        <v>0</v>
      </c>
      <c r="C80" s="19">
        <v>1</v>
      </c>
      <c r="D80" s="19">
        <v>1</v>
      </c>
      <c r="E80" t="s">
        <v>151</v>
      </c>
      <c r="F80" t="s">
        <v>561</v>
      </c>
      <c r="G80" t="s">
        <v>131</v>
      </c>
      <c r="H80">
        <v>2</v>
      </c>
    </row>
    <row r="81" spans="1:8" x14ac:dyDescent="0.35">
      <c r="A81" s="23">
        <v>5</v>
      </c>
      <c r="B81" s="19">
        <v>0</v>
      </c>
      <c r="C81" s="19">
        <v>1</v>
      </c>
      <c r="D81" s="19">
        <v>1</v>
      </c>
      <c r="E81" t="s">
        <v>151</v>
      </c>
      <c r="F81" t="s">
        <v>330</v>
      </c>
      <c r="G81" t="s">
        <v>131</v>
      </c>
      <c r="H81">
        <v>2</v>
      </c>
    </row>
    <row r="82" spans="1:8" x14ac:dyDescent="0.35">
      <c r="A82" s="23">
        <v>5</v>
      </c>
      <c r="B82" s="19">
        <v>0</v>
      </c>
      <c r="C82" s="19">
        <v>1</v>
      </c>
      <c r="D82" s="19">
        <v>1</v>
      </c>
      <c r="E82" t="s">
        <v>151</v>
      </c>
      <c r="F82" t="s">
        <v>221</v>
      </c>
      <c r="G82" t="s">
        <v>131</v>
      </c>
      <c r="H82">
        <v>2</v>
      </c>
    </row>
    <row r="83" spans="1:8" x14ac:dyDescent="0.35">
      <c r="A83" s="23">
        <v>5</v>
      </c>
      <c r="B83" s="19">
        <v>0</v>
      </c>
      <c r="C83" s="19">
        <v>1</v>
      </c>
      <c r="D83" s="19">
        <v>1</v>
      </c>
      <c r="E83" t="s">
        <v>151</v>
      </c>
      <c r="F83" t="s">
        <v>562</v>
      </c>
      <c r="G83" t="s">
        <v>131</v>
      </c>
      <c r="H83">
        <v>2</v>
      </c>
    </row>
    <row r="84" spans="1:8" x14ac:dyDescent="0.35">
      <c r="A84" s="23">
        <v>5</v>
      </c>
      <c r="B84" s="19">
        <v>0</v>
      </c>
      <c r="C84" s="19">
        <v>1</v>
      </c>
      <c r="D84" s="19">
        <v>1</v>
      </c>
      <c r="E84" t="s">
        <v>151</v>
      </c>
      <c r="F84" t="s">
        <v>563</v>
      </c>
      <c r="G84" t="s">
        <v>131</v>
      </c>
      <c r="H84">
        <v>2</v>
      </c>
    </row>
    <row r="85" spans="1:8" x14ac:dyDescent="0.35">
      <c r="A85" s="23">
        <v>5</v>
      </c>
      <c r="B85" s="19">
        <v>0</v>
      </c>
      <c r="C85" s="19">
        <v>1</v>
      </c>
      <c r="D85" s="19">
        <v>1</v>
      </c>
      <c r="E85" t="s">
        <v>151</v>
      </c>
      <c r="F85" t="s">
        <v>287</v>
      </c>
      <c r="G85" t="s">
        <v>131</v>
      </c>
      <c r="H85">
        <v>2</v>
      </c>
    </row>
    <row r="86" spans="1:8" x14ac:dyDescent="0.35">
      <c r="A86" s="23">
        <v>5</v>
      </c>
      <c r="B86" s="19">
        <v>0</v>
      </c>
      <c r="C86" s="19">
        <v>1</v>
      </c>
      <c r="D86" s="19">
        <v>1</v>
      </c>
      <c r="E86" t="s">
        <v>151</v>
      </c>
      <c r="F86" t="s">
        <v>295</v>
      </c>
      <c r="G86" t="s">
        <v>131</v>
      </c>
      <c r="H86">
        <v>2</v>
      </c>
    </row>
    <row r="87" spans="1:8" x14ac:dyDescent="0.35">
      <c r="A87" s="23">
        <v>5</v>
      </c>
      <c r="B87" s="19">
        <v>0</v>
      </c>
      <c r="C87" s="19">
        <v>1</v>
      </c>
      <c r="D87" s="19">
        <v>1</v>
      </c>
      <c r="E87" t="s">
        <v>151</v>
      </c>
      <c r="F87" t="s">
        <v>331</v>
      </c>
      <c r="G87" t="s">
        <v>131</v>
      </c>
      <c r="H87">
        <v>2</v>
      </c>
    </row>
    <row r="88" spans="1:8" x14ac:dyDescent="0.35">
      <c r="A88" s="23">
        <v>5</v>
      </c>
      <c r="B88" s="19">
        <v>0</v>
      </c>
      <c r="C88" s="19">
        <v>1</v>
      </c>
      <c r="D88" s="19">
        <v>1</v>
      </c>
      <c r="E88" t="s">
        <v>151</v>
      </c>
      <c r="F88" t="s">
        <v>564</v>
      </c>
      <c r="G88" t="s">
        <v>131</v>
      </c>
      <c r="H88">
        <v>1</v>
      </c>
    </row>
    <row r="89" spans="1:8" x14ac:dyDescent="0.35">
      <c r="A89" s="23">
        <v>5</v>
      </c>
      <c r="B89" s="19">
        <v>0</v>
      </c>
      <c r="C89" s="19">
        <v>1</v>
      </c>
      <c r="D89" s="19">
        <v>1</v>
      </c>
      <c r="E89" t="s">
        <v>151</v>
      </c>
      <c r="F89" t="s">
        <v>311</v>
      </c>
      <c r="G89" t="s">
        <v>131</v>
      </c>
      <c r="H89">
        <v>1</v>
      </c>
    </row>
    <row r="90" spans="1:8" x14ac:dyDescent="0.35">
      <c r="A90" s="23">
        <v>5</v>
      </c>
      <c r="B90" s="19">
        <v>0</v>
      </c>
      <c r="C90" s="19">
        <v>1</v>
      </c>
      <c r="D90" s="19">
        <v>1</v>
      </c>
      <c r="E90" t="s">
        <v>151</v>
      </c>
      <c r="F90" t="s">
        <v>565</v>
      </c>
      <c r="G90" t="s">
        <v>131</v>
      </c>
      <c r="H90">
        <v>1</v>
      </c>
    </row>
    <row r="91" spans="1:8" x14ac:dyDescent="0.35">
      <c r="A91" s="23">
        <v>5</v>
      </c>
      <c r="B91" s="19">
        <v>0</v>
      </c>
      <c r="C91" s="19">
        <v>1</v>
      </c>
      <c r="D91" s="19">
        <v>1</v>
      </c>
      <c r="E91" t="s">
        <v>151</v>
      </c>
      <c r="F91" t="s">
        <v>258</v>
      </c>
      <c r="G91" t="s">
        <v>131</v>
      </c>
      <c r="H91">
        <v>1</v>
      </c>
    </row>
    <row r="92" spans="1:8" x14ac:dyDescent="0.35">
      <c r="A92" s="23">
        <v>5</v>
      </c>
      <c r="B92" s="19">
        <v>0</v>
      </c>
      <c r="C92" s="19">
        <v>1</v>
      </c>
      <c r="D92" s="19">
        <v>1</v>
      </c>
      <c r="E92" t="s">
        <v>151</v>
      </c>
      <c r="F92" t="s">
        <v>395</v>
      </c>
      <c r="G92" t="s">
        <v>131</v>
      </c>
      <c r="H92">
        <v>1</v>
      </c>
    </row>
    <row r="93" spans="1:8" x14ac:dyDescent="0.35">
      <c r="A93" s="23">
        <v>5</v>
      </c>
      <c r="B93" s="19">
        <v>0</v>
      </c>
      <c r="C93" s="19">
        <v>1</v>
      </c>
      <c r="D93" s="19">
        <v>1</v>
      </c>
      <c r="E93" t="s">
        <v>151</v>
      </c>
      <c r="F93" t="s">
        <v>566</v>
      </c>
      <c r="G93" t="s">
        <v>131</v>
      </c>
      <c r="H93">
        <v>1</v>
      </c>
    </row>
    <row r="94" spans="1:8" x14ac:dyDescent="0.35">
      <c r="A94" s="23">
        <v>5</v>
      </c>
      <c r="B94" s="19">
        <v>0</v>
      </c>
      <c r="C94" s="19">
        <v>1</v>
      </c>
      <c r="D94" s="19">
        <v>1</v>
      </c>
      <c r="E94" t="s">
        <v>151</v>
      </c>
      <c r="F94" t="s">
        <v>208</v>
      </c>
      <c r="G94" t="s">
        <v>131</v>
      </c>
      <c r="H94">
        <v>1</v>
      </c>
    </row>
    <row r="95" spans="1:8" x14ac:dyDescent="0.35">
      <c r="A95" s="23">
        <v>5</v>
      </c>
      <c r="B95" s="19">
        <v>0</v>
      </c>
      <c r="C95" s="19">
        <v>1</v>
      </c>
      <c r="D95" s="19">
        <v>1</v>
      </c>
      <c r="E95" t="s">
        <v>151</v>
      </c>
      <c r="F95" t="s">
        <v>567</v>
      </c>
      <c r="G95" t="s">
        <v>131</v>
      </c>
      <c r="H95">
        <v>1</v>
      </c>
    </row>
    <row r="96" spans="1:8" x14ac:dyDescent="0.35">
      <c r="A96" s="23">
        <v>5</v>
      </c>
      <c r="B96" s="19">
        <v>0</v>
      </c>
      <c r="C96" s="19">
        <v>1</v>
      </c>
      <c r="D96" s="19">
        <v>1</v>
      </c>
      <c r="E96" t="s">
        <v>151</v>
      </c>
      <c r="F96" t="s">
        <v>568</v>
      </c>
      <c r="G96" t="s">
        <v>131</v>
      </c>
      <c r="H96">
        <v>1</v>
      </c>
    </row>
    <row r="97" spans="1:8" x14ac:dyDescent="0.35">
      <c r="A97" s="23">
        <v>5</v>
      </c>
      <c r="B97" s="19">
        <v>0</v>
      </c>
      <c r="C97" s="19">
        <v>1</v>
      </c>
      <c r="D97" s="19">
        <v>1</v>
      </c>
      <c r="E97" t="s">
        <v>151</v>
      </c>
      <c r="F97" t="s">
        <v>569</v>
      </c>
      <c r="G97" t="s">
        <v>131</v>
      </c>
      <c r="H97">
        <v>1</v>
      </c>
    </row>
    <row r="98" spans="1:8" x14ac:dyDescent="0.35">
      <c r="A98" s="23">
        <v>5</v>
      </c>
      <c r="B98" s="19">
        <v>0</v>
      </c>
      <c r="C98" s="19">
        <v>1</v>
      </c>
      <c r="D98" s="19">
        <v>1</v>
      </c>
      <c r="E98" t="s">
        <v>151</v>
      </c>
      <c r="F98" t="s">
        <v>570</v>
      </c>
      <c r="G98" t="s">
        <v>131</v>
      </c>
      <c r="H98">
        <v>1</v>
      </c>
    </row>
    <row r="99" spans="1:8" x14ac:dyDescent="0.35">
      <c r="A99" s="23">
        <v>5</v>
      </c>
      <c r="B99" s="19">
        <v>0</v>
      </c>
      <c r="C99" s="19">
        <v>1</v>
      </c>
      <c r="D99" s="19">
        <v>1</v>
      </c>
      <c r="E99" t="s">
        <v>151</v>
      </c>
      <c r="F99" t="s">
        <v>228</v>
      </c>
      <c r="G99" t="s">
        <v>131</v>
      </c>
      <c r="H99">
        <v>1</v>
      </c>
    </row>
    <row r="100" spans="1:8" x14ac:dyDescent="0.35">
      <c r="A100" s="23">
        <v>5</v>
      </c>
      <c r="B100" s="19">
        <v>0</v>
      </c>
      <c r="C100" s="19">
        <v>1</v>
      </c>
      <c r="D100" s="19">
        <v>1</v>
      </c>
      <c r="E100" t="s">
        <v>151</v>
      </c>
      <c r="F100" t="s">
        <v>357</v>
      </c>
      <c r="G100" t="s">
        <v>131</v>
      </c>
      <c r="H100">
        <v>1</v>
      </c>
    </row>
    <row r="101" spans="1:8" x14ac:dyDescent="0.35">
      <c r="A101" s="23">
        <v>5</v>
      </c>
      <c r="B101" s="19">
        <v>0</v>
      </c>
      <c r="C101" s="19">
        <v>1</v>
      </c>
      <c r="D101" s="19">
        <v>1</v>
      </c>
      <c r="E101" t="s">
        <v>151</v>
      </c>
      <c r="F101" t="s">
        <v>571</v>
      </c>
      <c r="G101" t="s">
        <v>131</v>
      </c>
      <c r="H101">
        <v>1</v>
      </c>
    </row>
    <row r="102" spans="1:8" x14ac:dyDescent="0.35">
      <c r="A102" s="23">
        <v>5</v>
      </c>
      <c r="B102" s="19">
        <v>0</v>
      </c>
      <c r="C102" s="19">
        <v>1</v>
      </c>
      <c r="D102" s="19">
        <v>1</v>
      </c>
      <c r="E102" t="s">
        <v>151</v>
      </c>
      <c r="F102" t="s">
        <v>572</v>
      </c>
      <c r="G102" t="s">
        <v>131</v>
      </c>
      <c r="H102">
        <v>1</v>
      </c>
    </row>
    <row r="103" spans="1:8" x14ac:dyDescent="0.35">
      <c r="A103" s="23">
        <v>5</v>
      </c>
      <c r="B103" s="19">
        <v>0</v>
      </c>
      <c r="C103" s="19">
        <v>1</v>
      </c>
      <c r="D103" s="19">
        <v>1</v>
      </c>
      <c r="E103" t="s">
        <v>151</v>
      </c>
      <c r="F103" t="s">
        <v>203</v>
      </c>
      <c r="G103" t="s">
        <v>131</v>
      </c>
      <c r="H103">
        <v>1</v>
      </c>
    </row>
    <row r="104" spans="1:8" x14ac:dyDescent="0.35">
      <c r="A104" s="23">
        <v>5</v>
      </c>
      <c r="B104" s="19">
        <v>0</v>
      </c>
      <c r="C104" s="19">
        <v>1</v>
      </c>
      <c r="D104" s="19">
        <v>1</v>
      </c>
      <c r="E104" t="s">
        <v>151</v>
      </c>
      <c r="F104" t="s">
        <v>269</v>
      </c>
      <c r="G104" t="s">
        <v>131</v>
      </c>
      <c r="H104">
        <v>1</v>
      </c>
    </row>
    <row r="105" spans="1:8" x14ac:dyDescent="0.35">
      <c r="A105" s="23">
        <v>5</v>
      </c>
      <c r="B105" s="19">
        <v>0</v>
      </c>
      <c r="C105" s="19">
        <v>1</v>
      </c>
      <c r="D105" s="19">
        <v>1</v>
      </c>
      <c r="E105" t="s">
        <v>151</v>
      </c>
      <c r="F105" t="s">
        <v>315</v>
      </c>
      <c r="G105" t="s">
        <v>131</v>
      </c>
      <c r="H105">
        <v>1</v>
      </c>
    </row>
    <row r="106" spans="1:8" x14ac:dyDescent="0.35">
      <c r="A106" s="23">
        <v>5</v>
      </c>
      <c r="B106" s="19">
        <v>0</v>
      </c>
      <c r="C106" s="19">
        <v>1</v>
      </c>
      <c r="D106" s="19">
        <v>1</v>
      </c>
      <c r="E106" t="s">
        <v>151</v>
      </c>
      <c r="F106" t="s">
        <v>212</v>
      </c>
      <c r="G106" t="s">
        <v>131</v>
      </c>
      <c r="H106">
        <v>1</v>
      </c>
    </row>
    <row r="107" spans="1:8" x14ac:dyDescent="0.35">
      <c r="A107" s="23">
        <v>5</v>
      </c>
      <c r="B107" s="19">
        <v>0</v>
      </c>
      <c r="C107" s="19">
        <v>1</v>
      </c>
      <c r="D107" s="19">
        <v>1</v>
      </c>
      <c r="E107" t="s">
        <v>151</v>
      </c>
      <c r="F107" t="s">
        <v>299</v>
      </c>
      <c r="G107" t="s">
        <v>131</v>
      </c>
      <c r="H107">
        <v>1</v>
      </c>
    </row>
    <row r="108" spans="1:8" x14ac:dyDescent="0.35">
      <c r="A108" s="23">
        <v>5</v>
      </c>
      <c r="B108" s="19">
        <v>0</v>
      </c>
      <c r="C108" s="19">
        <v>1</v>
      </c>
      <c r="D108" s="19">
        <v>1</v>
      </c>
      <c r="E108" t="s">
        <v>151</v>
      </c>
      <c r="F108" t="s">
        <v>286</v>
      </c>
      <c r="G108" t="s">
        <v>131</v>
      </c>
      <c r="H108">
        <v>1</v>
      </c>
    </row>
    <row r="109" spans="1:8" x14ac:dyDescent="0.35">
      <c r="A109" s="23">
        <v>5</v>
      </c>
      <c r="B109" s="19">
        <v>0</v>
      </c>
      <c r="C109" s="19">
        <v>1</v>
      </c>
      <c r="D109" s="19">
        <v>1</v>
      </c>
      <c r="E109" t="s">
        <v>151</v>
      </c>
      <c r="F109" t="s">
        <v>573</v>
      </c>
      <c r="G109" t="s">
        <v>131</v>
      </c>
      <c r="H109">
        <v>1</v>
      </c>
    </row>
    <row r="110" spans="1:8" x14ac:dyDescent="0.35">
      <c r="A110" s="23">
        <v>5</v>
      </c>
      <c r="B110" s="19">
        <v>0</v>
      </c>
      <c r="C110" s="19">
        <v>1</v>
      </c>
      <c r="D110" s="19">
        <v>1</v>
      </c>
      <c r="E110" t="s">
        <v>151</v>
      </c>
      <c r="F110" t="s">
        <v>394</v>
      </c>
      <c r="G110" t="s">
        <v>131</v>
      </c>
      <c r="H110">
        <v>1</v>
      </c>
    </row>
    <row r="111" spans="1:8" x14ac:dyDescent="0.35">
      <c r="A111" s="23">
        <v>5</v>
      </c>
      <c r="B111" s="19">
        <v>0</v>
      </c>
      <c r="C111" s="19">
        <v>1</v>
      </c>
      <c r="D111" s="19">
        <v>1</v>
      </c>
      <c r="E111" t="s">
        <v>151</v>
      </c>
      <c r="F111" t="s">
        <v>214</v>
      </c>
      <c r="G111" t="s">
        <v>131</v>
      </c>
      <c r="H111">
        <v>1</v>
      </c>
    </row>
    <row r="112" spans="1:8" x14ac:dyDescent="0.35">
      <c r="A112" s="23">
        <v>5</v>
      </c>
      <c r="B112" s="19">
        <v>0</v>
      </c>
      <c r="C112" s="19">
        <v>1</v>
      </c>
      <c r="D112" s="19">
        <v>1</v>
      </c>
      <c r="E112" t="s">
        <v>151</v>
      </c>
      <c r="F112" t="s">
        <v>159</v>
      </c>
      <c r="G112" t="s">
        <v>131</v>
      </c>
      <c r="H112">
        <v>1</v>
      </c>
    </row>
    <row r="113" spans="1:8" x14ac:dyDescent="0.35">
      <c r="A113" s="23">
        <v>5</v>
      </c>
      <c r="B113" s="19">
        <v>0</v>
      </c>
      <c r="C113" s="19">
        <v>1</v>
      </c>
      <c r="D113" s="19">
        <v>1</v>
      </c>
      <c r="E113" t="s">
        <v>151</v>
      </c>
      <c r="F113" t="s">
        <v>574</v>
      </c>
      <c r="G113" t="s">
        <v>131</v>
      </c>
      <c r="H113">
        <v>1</v>
      </c>
    </row>
    <row r="114" spans="1:8" x14ac:dyDescent="0.35">
      <c r="A114" s="23">
        <v>5</v>
      </c>
      <c r="B114" s="19">
        <v>0</v>
      </c>
      <c r="C114" s="19">
        <v>1</v>
      </c>
      <c r="D114" s="19">
        <v>1</v>
      </c>
      <c r="E114" t="s">
        <v>151</v>
      </c>
      <c r="F114" t="s">
        <v>324</v>
      </c>
      <c r="G114" t="s">
        <v>131</v>
      </c>
      <c r="H114">
        <v>1</v>
      </c>
    </row>
    <row r="115" spans="1:8" x14ac:dyDescent="0.35">
      <c r="A115" s="23">
        <v>5</v>
      </c>
      <c r="B115" s="19">
        <v>0</v>
      </c>
      <c r="C115" s="19">
        <v>1</v>
      </c>
      <c r="D115" s="19">
        <v>1</v>
      </c>
      <c r="E115" t="s">
        <v>151</v>
      </c>
      <c r="F115" t="s">
        <v>575</v>
      </c>
      <c r="G115" t="s">
        <v>131</v>
      </c>
      <c r="H115">
        <v>1</v>
      </c>
    </row>
    <row r="116" spans="1:8" x14ac:dyDescent="0.35">
      <c r="A116" s="23">
        <v>5</v>
      </c>
      <c r="B116" s="19">
        <v>0</v>
      </c>
      <c r="C116" s="19">
        <v>1</v>
      </c>
      <c r="D116" s="19">
        <v>1</v>
      </c>
      <c r="E116" t="s">
        <v>151</v>
      </c>
      <c r="F116" t="s">
        <v>213</v>
      </c>
      <c r="G116" t="s">
        <v>131</v>
      </c>
      <c r="H116">
        <v>1</v>
      </c>
    </row>
    <row r="117" spans="1:8" x14ac:dyDescent="0.35">
      <c r="A117" s="23">
        <v>5</v>
      </c>
      <c r="B117" s="19">
        <v>0</v>
      </c>
      <c r="C117" s="19">
        <v>1</v>
      </c>
      <c r="D117" s="19">
        <v>1</v>
      </c>
      <c r="E117" t="s">
        <v>176</v>
      </c>
      <c r="F117" t="s">
        <v>143</v>
      </c>
      <c r="G117" t="s">
        <v>131</v>
      </c>
      <c r="H117">
        <v>2246</v>
      </c>
    </row>
    <row r="118" spans="1:8" x14ac:dyDescent="0.35">
      <c r="A118" s="23">
        <v>5</v>
      </c>
      <c r="B118" s="19">
        <v>0</v>
      </c>
      <c r="C118" s="19">
        <v>1</v>
      </c>
      <c r="D118" s="19">
        <v>1</v>
      </c>
      <c r="E118" t="s">
        <v>172</v>
      </c>
      <c r="F118" t="s">
        <v>193</v>
      </c>
      <c r="G118" t="s">
        <v>131</v>
      </c>
      <c r="H118">
        <v>2246</v>
      </c>
    </row>
    <row r="119" spans="1:8" x14ac:dyDescent="0.35">
      <c r="A119" s="23">
        <v>5</v>
      </c>
      <c r="B119" s="19">
        <v>0</v>
      </c>
      <c r="C119" s="19">
        <v>1</v>
      </c>
      <c r="D119" s="19">
        <v>1</v>
      </c>
      <c r="E119" t="s">
        <v>148</v>
      </c>
      <c r="F119" t="s">
        <v>150</v>
      </c>
      <c r="G119" t="s">
        <v>131</v>
      </c>
      <c r="H119">
        <v>309</v>
      </c>
    </row>
    <row r="120" spans="1:8" x14ac:dyDescent="0.35">
      <c r="A120" s="23">
        <v>5</v>
      </c>
      <c r="B120" s="19">
        <v>0</v>
      </c>
      <c r="C120" s="19">
        <v>1</v>
      </c>
      <c r="D120" s="19">
        <v>1</v>
      </c>
      <c r="E120" t="s">
        <v>148</v>
      </c>
      <c r="F120" t="s">
        <v>495</v>
      </c>
      <c r="G120" t="s">
        <v>131</v>
      </c>
      <c r="H120">
        <v>174</v>
      </c>
    </row>
    <row r="121" spans="1:8" x14ac:dyDescent="0.35">
      <c r="A121" s="23">
        <v>5</v>
      </c>
      <c r="B121" s="19">
        <v>0</v>
      </c>
      <c r="C121" s="19">
        <v>1</v>
      </c>
      <c r="D121" s="19">
        <v>1</v>
      </c>
      <c r="E121" t="s">
        <v>148</v>
      </c>
      <c r="F121" t="s">
        <v>141</v>
      </c>
      <c r="G121" t="s">
        <v>131</v>
      </c>
      <c r="H121">
        <v>131</v>
      </c>
    </row>
    <row r="122" spans="1:8" x14ac:dyDescent="0.35">
      <c r="A122" s="23">
        <v>5</v>
      </c>
      <c r="B122" s="19">
        <v>0</v>
      </c>
      <c r="C122" s="19">
        <v>1</v>
      </c>
      <c r="D122" s="19">
        <v>1</v>
      </c>
      <c r="E122" t="s">
        <v>148</v>
      </c>
      <c r="F122" t="s">
        <v>423</v>
      </c>
      <c r="G122" t="s">
        <v>131</v>
      </c>
      <c r="H122">
        <v>86</v>
      </c>
    </row>
    <row r="123" spans="1:8" x14ac:dyDescent="0.35">
      <c r="A123" s="23">
        <v>5</v>
      </c>
      <c r="B123" s="19">
        <v>0</v>
      </c>
      <c r="C123" s="19">
        <v>1</v>
      </c>
      <c r="D123" s="19">
        <v>1</v>
      </c>
      <c r="E123" t="s">
        <v>148</v>
      </c>
      <c r="F123" t="s">
        <v>236</v>
      </c>
      <c r="G123" t="s">
        <v>131</v>
      </c>
      <c r="H123">
        <v>79</v>
      </c>
    </row>
    <row r="124" spans="1:8" x14ac:dyDescent="0.35">
      <c r="A124" s="23">
        <v>5</v>
      </c>
      <c r="B124" s="19">
        <v>0</v>
      </c>
      <c r="C124" s="19">
        <v>1</v>
      </c>
      <c r="D124" s="19">
        <v>1</v>
      </c>
      <c r="E124" t="s">
        <v>148</v>
      </c>
      <c r="F124" t="s">
        <v>232</v>
      </c>
      <c r="G124" t="s">
        <v>131</v>
      </c>
      <c r="H124">
        <v>43</v>
      </c>
    </row>
    <row r="125" spans="1:8" x14ac:dyDescent="0.35">
      <c r="A125" s="23">
        <v>5</v>
      </c>
      <c r="B125" s="19">
        <v>0</v>
      </c>
      <c r="C125" s="19">
        <v>1</v>
      </c>
      <c r="D125" s="19">
        <v>1</v>
      </c>
      <c r="E125" t="s">
        <v>148</v>
      </c>
      <c r="F125" t="s">
        <v>472</v>
      </c>
      <c r="G125" t="s">
        <v>131</v>
      </c>
      <c r="H125">
        <v>37</v>
      </c>
    </row>
    <row r="126" spans="1:8" x14ac:dyDescent="0.35">
      <c r="A126" s="23">
        <v>5</v>
      </c>
      <c r="B126" s="19">
        <v>0</v>
      </c>
      <c r="C126" s="19">
        <v>1</v>
      </c>
      <c r="D126" s="19">
        <v>1</v>
      </c>
      <c r="E126" t="s">
        <v>148</v>
      </c>
      <c r="F126" t="s">
        <v>576</v>
      </c>
      <c r="G126" t="s">
        <v>131</v>
      </c>
      <c r="H126">
        <v>34</v>
      </c>
    </row>
    <row r="127" spans="1:8" x14ac:dyDescent="0.35">
      <c r="A127" s="23">
        <v>5</v>
      </c>
      <c r="B127" s="19">
        <v>0</v>
      </c>
      <c r="C127" s="19">
        <v>1</v>
      </c>
      <c r="D127" s="19">
        <v>1</v>
      </c>
      <c r="E127" t="s">
        <v>148</v>
      </c>
      <c r="F127" t="s">
        <v>230</v>
      </c>
      <c r="G127" t="s">
        <v>131</v>
      </c>
      <c r="H127">
        <v>33</v>
      </c>
    </row>
    <row r="128" spans="1:8" x14ac:dyDescent="0.35">
      <c r="A128" s="23">
        <v>5</v>
      </c>
      <c r="B128" s="19">
        <v>0</v>
      </c>
      <c r="C128" s="19">
        <v>1</v>
      </c>
      <c r="D128" s="19">
        <v>1</v>
      </c>
      <c r="E128" t="s">
        <v>148</v>
      </c>
      <c r="F128" t="s">
        <v>231</v>
      </c>
      <c r="G128" t="s">
        <v>131</v>
      </c>
      <c r="H128">
        <v>25</v>
      </c>
    </row>
    <row r="129" spans="1:8" x14ac:dyDescent="0.35">
      <c r="A129" s="23">
        <v>5</v>
      </c>
      <c r="B129" s="19">
        <v>0</v>
      </c>
      <c r="C129" s="19">
        <v>1</v>
      </c>
      <c r="D129" s="19">
        <v>1</v>
      </c>
      <c r="E129" t="s">
        <v>148</v>
      </c>
      <c r="F129" t="s">
        <v>233</v>
      </c>
      <c r="G129" t="s">
        <v>131</v>
      </c>
      <c r="H129">
        <v>21</v>
      </c>
    </row>
    <row r="130" spans="1:8" x14ac:dyDescent="0.35">
      <c r="A130" s="23">
        <v>5</v>
      </c>
      <c r="B130" s="19">
        <v>0</v>
      </c>
      <c r="C130" s="19">
        <v>1</v>
      </c>
      <c r="D130" s="19">
        <v>1</v>
      </c>
      <c r="E130" t="s">
        <v>148</v>
      </c>
      <c r="F130" t="s">
        <v>239</v>
      </c>
      <c r="G130" t="s">
        <v>131</v>
      </c>
      <c r="H130">
        <v>18</v>
      </c>
    </row>
    <row r="131" spans="1:8" x14ac:dyDescent="0.35">
      <c r="A131" s="23">
        <v>5</v>
      </c>
      <c r="B131" s="19">
        <v>0</v>
      </c>
      <c r="C131" s="19">
        <v>1</v>
      </c>
      <c r="D131" s="19">
        <v>1</v>
      </c>
      <c r="E131" t="s">
        <v>148</v>
      </c>
      <c r="F131" t="s">
        <v>465</v>
      </c>
      <c r="G131" t="s">
        <v>131</v>
      </c>
      <c r="H131">
        <v>9</v>
      </c>
    </row>
    <row r="132" spans="1:8" x14ac:dyDescent="0.35">
      <c r="A132" s="23">
        <v>5</v>
      </c>
      <c r="B132" s="19">
        <v>0</v>
      </c>
      <c r="C132" s="19">
        <v>1</v>
      </c>
      <c r="D132" s="19">
        <v>1</v>
      </c>
      <c r="E132" t="s">
        <v>148</v>
      </c>
      <c r="F132" t="s">
        <v>514</v>
      </c>
      <c r="G132" t="s">
        <v>131</v>
      </c>
      <c r="H132">
        <v>5</v>
      </c>
    </row>
    <row r="133" spans="1:8" x14ac:dyDescent="0.35">
      <c r="A133" s="23">
        <v>5</v>
      </c>
      <c r="B133" s="19">
        <v>0</v>
      </c>
      <c r="C133" s="19">
        <v>1</v>
      </c>
      <c r="D133" s="19">
        <v>1</v>
      </c>
      <c r="E133" t="s">
        <v>148</v>
      </c>
      <c r="F133" t="s">
        <v>516</v>
      </c>
      <c r="G133" t="s">
        <v>131</v>
      </c>
      <c r="H133">
        <v>5</v>
      </c>
    </row>
    <row r="134" spans="1:8" x14ac:dyDescent="0.35">
      <c r="A134" s="23">
        <v>5</v>
      </c>
      <c r="B134" s="19">
        <v>0</v>
      </c>
      <c r="C134" s="19">
        <v>1</v>
      </c>
      <c r="D134" s="19">
        <v>1</v>
      </c>
      <c r="E134" t="s">
        <v>148</v>
      </c>
      <c r="F134" t="s">
        <v>440</v>
      </c>
      <c r="G134" t="s">
        <v>131</v>
      </c>
      <c r="H134">
        <v>4</v>
      </c>
    </row>
    <row r="135" spans="1:8" x14ac:dyDescent="0.35">
      <c r="A135" s="23">
        <v>5</v>
      </c>
      <c r="B135" s="19">
        <v>0</v>
      </c>
      <c r="C135" s="19">
        <v>1</v>
      </c>
      <c r="D135" s="19">
        <v>1</v>
      </c>
      <c r="E135" t="s">
        <v>148</v>
      </c>
      <c r="F135" t="s">
        <v>237</v>
      </c>
      <c r="G135" t="s">
        <v>131</v>
      </c>
      <c r="H135">
        <v>3</v>
      </c>
    </row>
    <row r="136" spans="1:8" x14ac:dyDescent="0.35">
      <c r="A136" s="23">
        <v>5</v>
      </c>
      <c r="B136" s="19">
        <v>0</v>
      </c>
      <c r="C136" s="19">
        <v>1</v>
      </c>
      <c r="D136" s="19">
        <v>1</v>
      </c>
      <c r="E136" t="s">
        <v>148</v>
      </c>
      <c r="F136" t="s">
        <v>407</v>
      </c>
      <c r="G136" t="s">
        <v>131</v>
      </c>
      <c r="H136">
        <v>3</v>
      </c>
    </row>
    <row r="137" spans="1:8" x14ac:dyDescent="0.35">
      <c r="A137" s="23">
        <v>5</v>
      </c>
      <c r="B137" s="19">
        <v>0</v>
      </c>
      <c r="C137" s="19">
        <v>1</v>
      </c>
      <c r="D137" s="19">
        <v>1</v>
      </c>
      <c r="E137" t="s">
        <v>148</v>
      </c>
      <c r="F137" t="s">
        <v>422</v>
      </c>
      <c r="G137" t="s">
        <v>131</v>
      </c>
      <c r="H137">
        <v>3</v>
      </c>
    </row>
    <row r="138" spans="1:8" x14ac:dyDescent="0.35">
      <c r="A138" s="23">
        <v>5</v>
      </c>
      <c r="B138" s="19">
        <v>0</v>
      </c>
      <c r="C138" s="19">
        <v>1</v>
      </c>
      <c r="D138" s="19">
        <v>1</v>
      </c>
      <c r="E138" t="s">
        <v>148</v>
      </c>
      <c r="F138" t="s">
        <v>482</v>
      </c>
      <c r="G138" t="s">
        <v>131</v>
      </c>
      <c r="H138">
        <v>2</v>
      </c>
    </row>
    <row r="139" spans="1:8" x14ac:dyDescent="0.35">
      <c r="A139" s="23">
        <v>5</v>
      </c>
      <c r="B139" s="19">
        <v>0</v>
      </c>
      <c r="C139" s="19">
        <v>1</v>
      </c>
      <c r="D139" s="19">
        <v>1</v>
      </c>
      <c r="E139" t="s">
        <v>148</v>
      </c>
      <c r="F139" t="s">
        <v>577</v>
      </c>
      <c r="G139" t="s">
        <v>131</v>
      </c>
      <c r="H139">
        <v>2</v>
      </c>
    </row>
    <row r="140" spans="1:8" x14ac:dyDescent="0.35">
      <c r="A140" s="23">
        <v>5</v>
      </c>
      <c r="B140" s="19">
        <v>0</v>
      </c>
      <c r="C140" s="19">
        <v>1</v>
      </c>
      <c r="D140" s="19">
        <v>1</v>
      </c>
      <c r="E140" t="s">
        <v>148</v>
      </c>
      <c r="F140" t="s">
        <v>578</v>
      </c>
      <c r="G140" t="s">
        <v>131</v>
      </c>
      <c r="H140">
        <v>2</v>
      </c>
    </row>
    <row r="141" spans="1:8" x14ac:dyDescent="0.35">
      <c r="A141" s="23">
        <v>5</v>
      </c>
      <c r="B141" s="19">
        <v>0</v>
      </c>
      <c r="C141" s="19">
        <v>1</v>
      </c>
      <c r="D141" s="19">
        <v>1</v>
      </c>
      <c r="E141" t="s">
        <v>148</v>
      </c>
      <c r="F141" t="s">
        <v>579</v>
      </c>
      <c r="G141" t="s">
        <v>131</v>
      </c>
      <c r="H141">
        <v>1</v>
      </c>
    </row>
    <row r="142" spans="1:8" x14ac:dyDescent="0.35">
      <c r="A142" s="23">
        <v>5</v>
      </c>
      <c r="B142" s="19">
        <v>0</v>
      </c>
      <c r="C142" s="19">
        <v>1</v>
      </c>
      <c r="D142" s="19">
        <v>1</v>
      </c>
      <c r="E142" t="s">
        <v>148</v>
      </c>
      <c r="F142" t="s">
        <v>513</v>
      </c>
      <c r="G142" t="s">
        <v>131</v>
      </c>
      <c r="H142">
        <v>1</v>
      </c>
    </row>
    <row r="143" spans="1:8" x14ac:dyDescent="0.35">
      <c r="A143" s="23">
        <v>5</v>
      </c>
      <c r="B143" s="19">
        <v>0</v>
      </c>
      <c r="C143" s="19">
        <v>1</v>
      </c>
      <c r="D143" s="19">
        <v>1</v>
      </c>
      <c r="E143" t="s">
        <v>148</v>
      </c>
      <c r="F143" t="s">
        <v>438</v>
      </c>
      <c r="G143" t="s">
        <v>131</v>
      </c>
      <c r="H143">
        <v>1</v>
      </c>
    </row>
    <row r="144" spans="1:8" x14ac:dyDescent="0.35">
      <c r="A144" s="23">
        <v>5</v>
      </c>
      <c r="B144" s="19">
        <v>0</v>
      </c>
      <c r="C144" s="19">
        <v>1</v>
      </c>
      <c r="D144" s="19">
        <v>1</v>
      </c>
      <c r="E144" t="s">
        <v>148</v>
      </c>
      <c r="F144" t="s">
        <v>580</v>
      </c>
      <c r="G144" t="s">
        <v>131</v>
      </c>
      <c r="H144">
        <v>1</v>
      </c>
    </row>
    <row r="145" spans="1:8" x14ac:dyDescent="0.35">
      <c r="A145" s="23">
        <v>5</v>
      </c>
      <c r="B145" s="19">
        <v>0</v>
      </c>
      <c r="C145" s="19">
        <v>1</v>
      </c>
      <c r="D145" s="19">
        <v>1</v>
      </c>
      <c r="E145" t="s">
        <v>148</v>
      </c>
      <c r="F145" t="s">
        <v>581</v>
      </c>
      <c r="G145" t="s">
        <v>131</v>
      </c>
      <c r="H145">
        <v>1</v>
      </c>
    </row>
    <row r="146" spans="1:8" x14ac:dyDescent="0.35">
      <c r="A146" s="23">
        <v>5</v>
      </c>
      <c r="B146" s="19">
        <v>0</v>
      </c>
      <c r="C146" s="19">
        <v>1</v>
      </c>
      <c r="D146" s="19">
        <v>1</v>
      </c>
      <c r="E146" t="s">
        <v>148</v>
      </c>
      <c r="F146" t="s">
        <v>425</v>
      </c>
      <c r="G146" t="s">
        <v>131</v>
      </c>
      <c r="H146">
        <v>1</v>
      </c>
    </row>
    <row r="147" spans="1:8" x14ac:dyDescent="0.35">
      <c r="A147" s="23">
        <v>5</v>
      </c>
      <c r="B147" s="19">
        <v>0</v>
      </c>
      <c r="C147" s="19">
        <v>1</v>
      </c>
      <c r="D147" s="19">
        <v>1</v>
      </c>
      <c r="E147" t="s">
        <v>148</v>
      </c>
      <c r="F147" t="s">
        <v>582</v>
      </c>
      <c r="G147" t="s">
        <v>131</v>
      </c>
      <c r="H147">
        <v>1</v>
      </c>
    </row>
    <row r="148" spans="1:8" x14ac:dyDescent="0.35">
      <c r="A148" s="23">
        <v>5</v>
      </c>
      <c r="B148" s="19">
        <v>0</v>
      </c>
      <c r="C148" s="19">
        <v>1</v>
      </c>
      <c r="D148" s="19">
        <v>1</v>
      </c>
      <c r="E148" t="s">
        <v>148</v>
      </c>
      <c r="F148" t="s">
        <v>518</v>
      </c>
      <c r="G148" t="s">
        <v>131</v>
      </c>
      <c r="H148">
        <v>1</v>
      </c>
    </row>
    <row r="149" spans="1:8" x14ac:dyDescent="0.35">
      <c r="A149" s="23">
        <v>5</v>
      </c>
      <c r="B149" s="19">
        <v>0</v>
      </c>
      <c r="C149" s="19">
        <v>1</v>
      </c>
      <c r="D149" s="19">
        <v>1</v>
      </c>
      <c r="E149" t="s">
        <v>148</v>
      </c>
      <c r="F149" t="s">
        <v>234</v>
      </c>
      <c r="G149" t="s">
        <v>131</v>
      </c>
      <c r="H149">
        <v>1</v>
      </c>
    </row>
    <row r="150" spans="1:8" x14ac:dyDescent="0.35">
      <c r="A150" s="23">
        <v>5</v>
      </c>
      <c r="B150" s="19">
        <v>0</v>
      </c>
      <c r="C150" s="19">
        <v>1</v>
      </c>
      <c r="D150" s="19">
        <v>1</v>
      </c>
      <c r="E150" t="s">
        <v>148</v>
      </c>
      <c r="F150" t="s">
        <v>583</v>
      </c>
      <c r="G150" t="s">
        <v>131</v>
      </c>
      <c r="H150">
        <v>1</v>
      </c>
    </row>
    <row r="151" spans="1:8" x14ac:dyDescent="0.35">
      <c r="A151" s="23">
        <v>5</v>
      </c>
      <c r="B151" s="19">
        <v>0</v>
      </c>
      <c r="C151" s="19">
        <v>1</v>
      </c>
      <c r="D151" s="19">
        <v>1</v>
      </c>
      <c r="E151" t="s">
        <v>148</v>
      </c>
      <c r="F151" t="s">
        <v>432</v>
      </c>
      <c r="G151" t="s">
        <v>131</v>
      </c>
      <c r="H151">
        <v>1</v>
      </c>
    </row>
  </sheetData>
  <autoFilter ref="A1:H118" xr:uid="{25CB5C5E-0626-4D39-A751-2BF0141C9E05}"/>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B1914-0EC1-4D96-9CA6-8647A253BD69}">
  <dimension ref="A1:H44"/>
  <sheetViews>
    <sheetView topLeftCell="A26" workbookViewId="0">
      <selection activeCell="I40" sqref="I40"/>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31.453125" customWidth="1"/>
    <col min="7" max="7" width="10.26953125" bestFit="1" customWidth="1"/>
    <col min="8" max="8" width="7.453125" bestFit="1"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6</v>
      </c>
      <c r="B2" s="19">
        <v>0</v>
      </c>
      <c r="C2" s="19">
        <v>1</v>
      </c>
      <c r="D2" s="19">
        <v>1</v>
      </c>
      <c r="E2" t="s">
        <v>129</v>
      </c>
      <c r="F2" t="s">
        <v>130</v>
      </c>
      <c r="G2" t="s">
        <v>131</v>
      </c>
      <c r="H2">
        <v>117</v>
      </c>
    </row>
    <row r="3" spans="1:8" x14ac:dyDescent="0.35">
      <c r="A3" s="23">
        <v>6</v>
      </c>
      <c r="B3" s="19">
        <v>0</v>
      </c>
      <c r="C3" s="19">
        <v>1</v>
      </c>
      <c r="D3" s="19">
        <v>1</v>
      </c>
      <c r="E3" t="s">
        <v>129</v>
      </c>
      <c r="F3" t="s">
        <v>132</v>
      </c>
      <c r="G3" t="s">
        <v>131</v>
      </c>
      <c r="H3">
        <v>70</v>
      </c>
    </row>
    <row r="4" spans="1:8" x14ac:dyDescent="0.35">
      <c r="A4" s="23">
        <v>6</v>
      </c>
      <c r="B4" s="19">
        <v>0</v>
      </c>
      <c r="C4" s="19">
        <v>1</v>
      </c>
      <c r="D4" s="19">
        <v>1</v>
      </c>
      <c r="E4" t="s">
        <v>129</v>
      </c>
      <c r="F4" t="s">
        <v>133</v>
      </c>
      <c r="G4" t="s">
        <v>131</v>
      </c>
      <c r="H4">
        <v>15</v>
      </c>
    </row>
    <row r="5" spans="1:8" x14ac:dyDescent="0.35">
      <c r="A5" s="23">
        <v>6</v>
      </c>
      <c r="B5" s="19">
        <v>0</v>
      </c>
      <c r="C5" s="19">
        <v>1</v>
      </c>
      <c r="D5" s="19">
        <v>1</v>
      </c>
      <c r="E5" t="s">
        <v>129</v>
      </c>
      <c r="F5" t="s">
        <v>134</v>
      </c>
      <c r="G5" t="s">
        <v>131</v>
      </c>
      <c r="H5">
        <v>7</v>
      </c>
    </row>
    <row r="6" spans="1:8" x14ac:dyDescent="0.35">
      <c r="A6" s="23">
        <v>6</v>
      </c>
      <c r="B6" s="19">
        <v>0</v>
      </c>
      <c r="C6" s="19">
        <v>1</v>
      </c>
      <c r="D6" s="19">
        <v>1</v>
      </c>
      <c r="E6" t="s">
        <v>129</v>
      </c>
      <c r="F6" t="s">
        <v>135</v>
      </c>
      <c r="G6" t="s">
        <v>131</v>
      </c>
      <c r="H6">
        <v>4</v>
      </c>
    </row>
    <row r="7" spans="1:8" x14ac:dyDescent="0.35">
      <c r="A7" s="23">
        <v>6</v>
      </c>
      <c r="B7" s="19">
        <v>0</v>
      </c>
      <c r="C7" s="19">
        <v>1</v>
      </c>
      <c r="D7" s="19">
        <v>1</v>
      </c>
      <c r="E7" t="s">
        <v>129</v>
      </c>
      <c r="F7" t="s">
        <v>136</v>
      </c>
      <c r="G7" t="s">
        <v>131</v>
      </c>
      <c r="H7">
        <v>6</v>
      </c>
    </row>
    <row r="8" spans="1:8" x14ac:dyDescent="0.35">
      <c r="A8" s="23">
        <v>5</v>
      </c>
      <c r="B8" s="2">
        <v>0</v>
      </c>
      <c r="C8" s="19">
        <v>1</v>
      </c>
      <c r="D8" s="19">
        <v>1</v>
      </c>
      <c r="E8" t="s">
        <v>129</v>
      </c>
      <c r="F8" t="s">
        <v>139</v>
      </c>
      <c r="G8" t="s">
        <v>131</v>
      </c>
      <c r="H8">
        <v>3</v>
      </c>
    </row>
    <row r="9" spans="1:8" x14ac:dyDescent="0.35">
      <c r="A9" s="23">
        <v>6</v>
      </c>
      <c r="B9" s="19">
        <v>0</v>
      </c>
      <c r="C9" s="19">
        <v>1</v>
      </c>
      <c r="D9" s="19">
        <v>1</v>
      </c>
      <c r="E9" t="s">
        <v>151</v>
      </c>
      <c r="F9" t="s">
        <v>1075</v>
      </c>
      <c r="G9" t="s">
        <v>131</v>
      </c>
      <c r="H9">
        <v>222</v>
      </c>
    </row>
    <row r="10" spans="1:8" x14ac:dyDescent="0.35">
      <c r="A10" s="23">
        <v>6</v>
      </c>
      <c r="B10" s="19">
        <v>0</v>
      </c>
      <c r="C10" s="19">
        <v>1</v>
      </c>
      <c r="D10" s="19">
        <v>1</v>
      </c>
      <c r="E10" t="s">
        <v>144</v>
      </c>
      <c r="F10" t="s">
        <v>244</v>
      </c>
      <c r="G10" t="s">
        <v>131</v>
      </c>
      <c r="H10">
        <v>8</v>
      </c>
    </row>
    <row r="11" spans="1:8" x14ac:dyDescent="0.35">
      <c r="A11" s="23">
        <v>6</v>
      </c>
      <c r="B11" s="19">
        <v>0</v>
      </c>
      <c r="C11" s="19">
        <v>1</v>
      </c>
      <c r="D11" s="19">
        <v>1</v>
      </c>
      <c r="E11" t="s">
        <v>144</v>
      </c>
      <c r="F11" t="s">
        <v>245</v>
      </c>
      <c r="G11" t="s">
        <v>131</v>
      </c>
      <c r="H11">
        <v>13</v>
      </c>
    </row>
    <row r="12" spans="1:8" x14ac:dyDescent="0.35">
      <c r="A12" s="23">
        <v>6</v>
      </c>
      <c r="B12" s="19">
        <v>0</v>
      </c>
      <c r="C12" s="19">
        <v>1</v>
      </c>
      <c r="D12" s="19">
        <v>1</v>
      </c>
      <c r="E12" t="s">
        <v>144</v>
      </c>
      <c r="F12" t="s">
        <v>141</v>
      </c>
      <c r="G12" t="s">
        <v>131</v>
      </c>
      <c r="H12">
        <v>8</v>
      </c>
    </row>
    <row r="13" spans="1:8" x14ac:dyDescent="0.35">
      <c r="A13" s="23">
        <v>6</v>
      </c>
      <c r="B13" s="19">
        <v>0</v>
      </c>
      <c r="C13" s="19">
        <v>1</v>
      </c>
      <c r="D13" s="19">
        <v>1</v>
      </c>
      <c r="E13" t="s">
        <v>144</v>
      </c>
      <c r="F13" t="s">
        <v>247</v>
      </c>
      <c r="G13" t="s">
        <v>131</v>
      </c>
      <c r="H13">
        <v>100</v>
      </c>
    </row>
    <row r="14" spans="1:8" x14ac:dyDescent="0.35">
      <c r="A14" s="23">
        <v>6</v>
      </c>
      <c r="B14" s="19">
        <v>0</v>
      </c>
      <c r="C14" s="19">
        <v>1</v>
      </c>
      <c r="D14" s="19">
        <v>1</v>
      </c>
      <c r="E14" t="s">
        <v>140</v>
      </c>
      <c r="F14" t="s">
        <v>241</v>
      </c>
      <c r="G14" t="s">
        <v>131</v>
      </c>
      <c r="H14">
        <v>5</v>
      </c>
    </row>
    <row r="15" spans="1:8" x14ac:dyDescent="0.35">
      <c r="A15" s="23">
        <v>6</v>
      </c>
      <c r="B15" s="19">
        <v>0</v>
      </c>
      <c r="C15" s="19">
        <v>1</v>
      </c>
      <c r="D15" s="19">
        <v>1</v>
      </c>
      <c r="E15" t="s">
        <v>140</v>
      </c>
      <c r="F15" t="s">
        <v>242</v>
      </c>
      <c r="G15" t="s">
        <v>131</v>
      </c>
      <c r="H15">
        <v>116</v>
      </c>
    </row>
    <row r="16" spans="1:8" x14ac:dyDescent="0.35">
      <c r="A16" s="23">
        <v>6</v>
      </c>
      <c r="B16" s="19">
        <v>0</v>
      </c>
      <c r="C16" s="19">
        <v>1</v>
      </c>
      <c r="D16" s="19">
        <v>1</v>
      </c>
      <c r="E16" t="s">
        <v>140</v>
      </c>
      <c r="F16" t="s">
        <v>141</v>
      </c>
      <c r="G16" t="s">
        <v>131</v>
      </c>
      <c r="H16">
        <v>8</v>
      </c>
    </row>
    <row r="17" spans="1:8" x14ac:dyDescent="0.35">
      <c r="A17" s="23">
        <v>6</v>
      </c>
      <c r="B17" s="19">
        <v>0</v>
      </c>
      <c r="C17" s="19">
        <v>1</v>
      </c>
      <c r="D17" s="19">
        <v>1</v>
      </c>
      <c r="E17" t="s">
        <v>142</v>
      </c>
      <c r="F17" s="5" t="s">
        <v>185</v>
      </c>
      <c r="G17" t="s">
        <v>131</v>
      </c>
      <c r="H17">
        <v>129</v>
      </c>
    </row>
    <row r="18" spans="1:8" x14ac:dyDescent="0.35">
      <c r="A18" s="23">
        <v>6</v>
      </c>
      <c r="B18" s="19">
        <v>0</v>
      </c>
      <c r="C18" s="19">
        <v>1</v>
      </c>
      <c r="D18" s="19">
        <v>1</v>
      </c>
      <c r="E18" t="s">
        <v>145</v>
      </c>
      <c r="F18" t="s">
        <v>146</v>
      </c>
      <c r="G18" t="s">
        <v>131</v>
      </c>
      <c r="H18">
        <v>61</v>
      </c>
    </row>
    <row r="19" spans="1:8" x14ac:dyDescent="0.35">
      <c r="A19" s="23">
        <v>6</v>
      </c>
      <c r="B19" s="19">
        <v>0</v>
      </c>
      <c r="C19" s="19">
        <v>1</v>
      </c>
      <c r="D19" s="19">
        <v>1</v>
      </c>
      <c r="E19" t="s">
        <v>145</v>
      </c>
      <c r="F19" t="s">
        <v>147</v>
      </c>
      <c r="G19" t="s">
        <v>131</v>
      </c>
      <c r="H19">
        <v>68</v>
      </c>
    </row>
    <row r="20" spans="1:8" x14ac:dyDescent="0.35">
      <c r="A20" s="23">
        <v>6</v>
      </c>
      <c r="B20" s="19">
        <v>0</v>
      </c>
      <c r="C20" s="19">
        <v>1</v>
      </c>
      <c r="D20" s="19">
        <v>1</v>
      </c>
      <c r="E20" t="s">
        <v>148</v>
      </c>
      <c r="F20" t="s">
        <v>231</v>
      </c>
      <c r="G20" t="s">
        <v>131</v>
      </c>
      <c r="H20">
        <v>43</v>
      </c>
    </row>
    <row r="21" spans="1:8" x14ac:dyDescent="0.35">
      <c r="A21" s="23">
        <v>6</v>
      </c>
      <c r="B21" s="19">
        <v>0</v>
      </c>
      <c r="C21" s="19">
        <v>1</v>
      </c>
      <c r="D21" s="19">
        <v>1</v>
      </c>
      <c r="E21" t="s">
        <v>148</v>
      </c>
      <c r="F21" t="s">
        <v>450</v>
      </c>
      <c r="G21" t="s">
        <v>131</v>
      </c>
      <c r="H21">
        <v>42</v>
      </c>
    </row>
    <row r="22" spans="1:8" x14ac:dyDescent="0.35">
      <c r="A22" s="23">
        <v>6</v>
      </c>
      <c r="B22" s="19">
        <v>0</v>
      </c>
      <c r="C22" s="19">
        <v>1</v>
      </c>
      <c r="D22" s="19">
        <v>1</v>
      </c>
      <c r="E22" t="s">
        <v>148</v>
      </c>
      <c r="F22" t="s">
        <v>192</v>
      </c>
      <c r="G22" t="s">
        <v>131</v>
      </c>
      <c r="H22">
        <v>4</v>
      </c>
    </row>
    <row r="23" spans="1:8" x14ac:dyDescent="0.35">
      <c r="A23" s="23">
        <v>6</v>
      </c>
      <c r="B23" s="19">
        <v>0</v>
      </c>
      <c r="C23" s="19">
        <v>1</v>
      </c>
      <c r="D23" s="19">
        <v>1</v>
      </c>
      <c r="E23" t="s">
        <v>148</v>
      </c>
      <c r="F23" t="s">
        <v>236</v>
      </c>
      <c r="G23" t="s">
        <v>131</v>
      </c>
      <c r="H23">
        <v>19</v>
      </c>
    </row>
    <row r="24" spans="1:8" x14ac:dyDescent="0.35">
      <c r="A24" s="23">
        <v>6</v>
      </c>
      <c r="B24" s="19">
        <v>0</v>
      </c>
      <c r="C24" s="19">
        <v>1</v>
      </c>
      <c r="D24" s="19">
        <v>1</v>
      </c>
      <c r="E24" t="s">
        <v>148</v>
      </c>
      <c r="F24" t="s">
        <v>1171</v>
      </c>
      <c r="G24" t="s">
        <v>131</v>
      </c>
      <c r="H24">
        <v>19</v>
      </c>
    </row>
    <row r="25" spans="1:8" x14ac:dyDescent="0.35">
      <c r="A25" s="23">
        <v>6</v>
      </c>
      <c r="B25" s="19">
        <v>0</v>
      </c>
      <c r="C25" s="19">
        <v>1</v>
      </c>
      <c r="D25" s="19">
        <v>1</v>
      </c>
      <c r="E25" t="s">
        <v>148</v>
      </c>
      <c r="F25" t="s">
        <v>453</v>
      </c>
      <c r="G25" t="s">
        <v>131</v>
      </c>
      <c r="H25">
        <v>18</v>
      </c>
    </row>
    <row r="26" spans="1:8" x14ac:dyDescent="0.35">
      <c r="A26" s="23">
        <v>6</v>
      </c>
      <c r="B26" s="19">
        <v>0</v>
      </c>
      <c r="C26" s="19">
        <v>1</v>
      </c>
      <c r="D26" s="19">
        <v>1</v>
      </c>
      <c r="E26" t="s">
        <v>148</v>
      </c>
      <c r="F26" t="s">
        <v>412</v>
      </c>
      <c r="G26" t="s">
        <v>131</v>
      </c>
      <c r="H26">
        <v>17</v>
      </c>
    </row>
    <row r="27" spans="1:8" x14ac:dyDescent="0.35">
      <c r="A27" s="23">
        <v>6</v>
      </c>
      <c r="B27" s="19">
        <v>0</v>
      </c>
      <c r="C27" s="19">
        <v>1</v>
      </c>
      <c r="D27" s="19">
        <v>1</v>
      </c>
      <c r="E27" t="s">
        <v>148</v>
      </c>
      <c r="F27" t="s">
        <v>1228</v>
      </c>
      <c r="G27" t="s">
        <v>131</v>
      </c>
      <c r="H27">
        <v>12</v>
      </c>
    </row>
    <row r="28" spans="1:8" x14ac:dyDescent="0.35">
      <c r="A28" s="23">
        <v>6</v>
      </c>
      <c r="B28" s="19">
        <v>0</v>
      </c>
      <c r="C28" s="19">
        <v>1</v>
      </c>
      <c r="D28" s="19">
        <v>1</v>
      </c>
      <c r="E28" t="s">
        <v>148</v>
      </c>
      <c r="F28" t="s">
        <v>516</v>
      </c>
      <c r="G28" t="s">
        <v>131</v>
      </c>
      <c r="H28">
        <v>9</v>
      </c>
    </row>
    <row r="29" spans="1:8" x14ac:dyDescent="0.35">
      <c r="A29" s="23">
        <v>6</v>
      </c>
      <c r="B29" s="19">
        <v>0</v>
      </c>
      <c r="C29" s="19">
        <v>1</v>
      </c>
      <c r="D29" s="19">
        <v>1</v>
      </c>
      <c r="E29" t="s">
        <v>148</v>
      </c>
      <c r="F29" t="s">
        <v>421</v>
      </c>
      <c r="G29" t="s">
        <v>131</v>
      </c>
      <c r="H29">
        <v>8</v>
      </c>
    </row>
    <row r="30" spans="1:8" x14ac:dyDescent="0.35">
      <c r="A30" s="23">
        <v>6</v>
      </c>
      <c r="B30" s="19">
        <v>0</v>
      </c>
      <c r="C30" s="19">
        <v>1</v>
      </c>
      <c r="D30" s="19">
        <v>1</v>
      </c>
      <c r="E30" t="s">
        <v>148</v>
      </c>
      <c r="F30" t="s">
        <v>440</v>
      </c>
      <c r="G30" t="s">
        <v>131</v>
      </c>
      <c r="H30">
        <v>7</v>
      </c>
    </row>
    <row r="31" spans="1:8" x14ac:dyDescent="0.35">
      <c r="A31" s="23">
        <v>6</v>
      </c>
      <c r="B31" s="19">
        <v>0</v>
      </c>
      <c r="C31" s="19">
        <v>1</v>
      </c>
      <c r="D31" s="19">
        <v>1</v>
      </c>
      <c r="E31" t="s">
        <v>148</v>
      </c>
      <c r="F31" t="s">
        <v>233</v>
      </c>
      <c r="G31" t="s">
        <v>131</v>
      </c>
      <c r="H31">
        <v>6</v>
      </c>
    </row>
    <row r="32" spans="1:8" x14ac:dyDescent="0.35">
      <c r="A32" s="23">
        <v>6</v>
      </c>
      <c r="B32" s="19">
        <v>0</v>
      </c>
      <c r="C32" s="19">
        <v>1</v>
      </c>
      <c r="D32" s="19">
        <v>1</v>
      </c>
      <c r="E32" t="s">
        <v>148</v>
      </c>
      <c r="F32" t="s">
        <v>232</v>
      </c>
      <c r="G32" t="s">
        <v>131</v>
      </c>
      <c r="H32">
        <v>5</v>
      </c>
    </row>
    <row r="33" spans="1:8" x14ac:dyDescent="0.35">
      <c r="A33" s="23">
        <v>6</v>
      </c>
      <c r="B33" s="19">
        <v>0</v>
      </c>
      <c r="C33" s="19">
        <v>1</v>
      </c>
      <c r="D33" s="19">
        <v>1</v>
      </c>
      <c r="E33" t="s">
        <v>148</v>
      </c>
      <c r="F33" t="s">
        <v>451</v>
      </c>
      <c r="G33" t="s">
        <v>131</v>
      </c>
      <c r="H33">
        <v>5</v>
      </c>
    </row>
    <row r="34" spans="1:8" x14ac:dyDescent="0.35">
      <c r="A34" s="23">
        <v>6</v>
      </c>
      <c r="B34" s="19">
        <v>0</v>
      </c>
      <c r="C34" s="19">
        <v>1</v>
      </c>
      <c r="D34" s="19">
        <v>1</v>
      </c>
      <c r="E34" t="s">
        <v>148</v>
      </c>
      <c r="F34" t="s">
        <v>444</v>
      </c>
      <c r="G34" t="s">
        <v>131</v>
      </c>
      <c r="H34">
        <v>4</v>
      </c>
    </row>
    <row r="35" spans="1:8" x14ac:dyDescent="0.35">
      <c r="A35" s="23">
        <v>6</v>
      </c>
      <c r="B35" s="19">
        <v>0</v>
      </c>
      <c r="C35" s="19">
        <v>1</v>
      </c>
      <c r="D35" s="19">
        <v>1</v>
      </c>
      <c r="E35" t="s">
        <v>148</v>
      </c>
      <c r="F35" t="s">
        <v>459</v>
      </c>
      <c r="G35" t="s">
        <v>131</v>
      </c>
      <c r="H35">
        <v>2</v>
      </c>
    </row>
    <row r="36" spans="1:8" x14ac:dyDescent="0.35">
      <c r="A36" s="23">
        <v>6</v>
      </c>
      <c r="B36" s="19">
        <v>0</v>
      </c>
      <c r="C36" s="19">
        <v>1</v>
      </c>
      <c r="D36" s="19">
        <v>1</v>
      </c>
      <c r="E36" t="s">
        <v>148</v>
      </c>
      <c r="F36" t="s">
        <v>485</v>
      </c>
      <c r="G36" t="s">
        <v>131</v>
      </c>
      <c r="H36">
        <v>2</v>
      </c>
    </row>
    <row r="37" spans="1:8" x14ac:dyDescent="0.35">
      <c r="A37" s="23">
        <v>6</v>
      </c>
      <c r="B37" s="19">
        <v>0</v>
      </c>
      <c r="C37" s="19">
        <v>1</v>
      </c>
      <c r="D37" s="2">
        <v>0</v>
      </c>
      <c r="E37" t="s">
        <v>180</v>
      </c>
      <c r="F37" s="35" t="s">
        <v>1219</v>
      </c>
      <c r="G37" t="s">
        <v>179</v>
      </c>
    </row>
    <row r="38" spans="1:8" x14ac:dyDescent="0.35">
      <c r="A38" s="23">
        <v>6</v>
      </c>
      <c r="B38" s="19">
        <v>0</v>
      </c>
      <c r="C38" s="19">
        <v>1</v>
      </c>
      <c r="D38" s="2">
        <v>0</v>
      </c>
      <c r="E38" t="s">
        <v>182</v>
      </c>
      <c r="F38" s="35" t="s">
        <v>187</v>
      </c>
      <c r="G38" t="s">
        <v>179</v>
      </c>
    </row>
    <row r="39" spans="1:8" x14ac:dyDescent="0.35">
      <c r="A39" s="23">
        <v>6</v>
      </c>
      <c r="B39" s="19">
        <v>0</v>
      </c>
      <c r="C39" s="19">
        <v>1</v>
      </c>
      <c r="D39" s="2">
        <v>0</v>
      </c>
      <c r="E39" t="s">
        <v>178</v>
      </c>
      <c r="F39" s="35" t="s">
        <v>1210</v>
      </c>
      <c r="G39" t="s">
        <v>179</v>
      </c>
    </row>
    <row r="40" spans="1:8" x14ac:dyDescent="0.35">
      <c r="A40" s="23">
        <v>6</v>
      </c>
      <c r="B40" s="19">
        <v>0</v>
      </c>
      <c r="C40" s="19">
        <v>1</v>
      </c>
      <c r="D40" s="19">
        <v>1</v>
      </c>
      <c r="E40" t="s">
        <v>176</v>
      </c>
      <c r="F40" s="5" t="s">
        <v>185</v>
      </c>
      <c r="G40" t="s">
        <v>131</v>
      </c>
      <c r="H40">
        <v>487</v>
      </c>
    </row>
    <row r="41" spans="1:8" x14ac:dyDescent="0.35">
      <c r="A41" s="23">
        <v>6</v>
      </c>
      <c r="B41" s="19">
        <v>0</v>
      </c>
      <c r="C41" s="19">
        <v>1</v>
      </c>
      <c r="D41" s="19">
        <v>1</v>
      </c>
      <c r="E41" t="s">
        <v>190</v>
      </c>
      <c r="F41" t="s">
        <v>32</v>
      </c>
      <c r="G41" t="s">
        <v>131</v>
      </c>
      <c r="H41">
        <v>30</v>
      </c>
    </row>
    <row r="42" spans="1:8" x14ac:dyDescent="0.35">
      <c r="A42" s="23">
        <v>6</v>
      </c>
      <c r="B42" s="19">
        <v>0</v>
      </c>
      <c r="C42" s="19">
        <v>1</v>
      </c>
      <c r="D42" s="19">
        <v>1</v>
      </c>
      <c r="E42" t="s">
        <v>190</v>
      </c>
      <c r="F42" t="s">
        <v>191</v>
      </c>
      <c r="G42" t="s">
        <v>131</v>
      </c>
      <c r="H42">
        <v>457</v>
      </c>
    </row>
    <row r="43" spans="1:8" x14ac:dyDescent="0.35">
      <c r="A43" s="23">
        <v>6</v>
      </c>
      <c r="B43" s="19">
        <v>0</v>
      </c>
      <c r="C43" s="19">
        <v>1</v>
      </c>
      <c r="D43" s="19">
        <v>1</v>
      </c>
      <c r="E43" t="s">
        <v>172</v>
      </c>
      <c r="F43" t="s">
        <v>174</v>
      </c>
      <c r="G43" t="s">
        <v>131</v>
      </c>
      <c r="H43">
        <v>210</v>
      </c>
    </row>
    <row r="44" spans="1:8" x14ac:dyDescent="0.35">
      <c r="A44" s="23">
        <v>6</v>
      </c>
      <c r="B44" s="19">
        <v>0</v>
      </c>
      <c r="C44" s="19">
        <v>1</v>
      </c>
      <c r="D44" s="19">
        <v>1</v>
      </c>
      <c r="E44" t="s">
        <v>172</v>
      </c>
      <c r="F44" t="s">
        <v>240</v>
      </c>
      <c r="G44" t="s">
        <v>131</v>
      </c>
      <c r="H44">
        <v>277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75C76-B960-40C7-9B9D-3466A915A3A1}">
  <dimension ref="A1:H100"/>
  <sheetViews>
    <sheetView topLeftCell="B62" workbookViewId="0">
      <selection activeCell="J14" sqref="J14"/>
    </sheetView>
  </sheetViews>
  <sheetFormatPr defaultColWidth="8.81640625" defaultRowHeight="14.5" x14ac:dyDescent="0.35"/>
  <cols>
    <col min="5" max="5" width="17.1796875" customWidth="1"/>
    <col min="6" max="6" width="18.453125" customWidth="1"/>
  </cols>
  <sheetData>
    <row r="1" spans="1:8" ht="43.5" x14ac:dyDescent="0.35">
      <c r="A1" s="13" t="s">
        <v>38</v>
      </c>
      <c r="B1" s="18" t="s">
        <v>122</v>
      </c>
      <c r="C1" s="18" t="s">
        <v>123</v>
      </c>
      <c r="D1" s="18" t="s">
        <v>124</v>
      </c>
      <c r="E1" s="11" t="s">
        <v>125</v>
      </c>
      <c r="F1" s="11" t="s">
        <v>126</v>
      </c>
      <c r="G1" s="11" t="s">
        <v>127</v>
      </c>
      <c r="H1" s="11" t="s">
        <v>128</v>
      </c>
    </row>
    <row r="2" spans="1:8" x14ac:dyDescent="0.35">
      <c r="A2" s="23">
        <v>7</v>
      </c>
      <c r="B2" s="19">
        <v>0</v>
      </c>
      <c r="C2" s="19">
        <v>1</v>
      </c>
      <c r="D2" s="19">
        <v>1</v>
      </c>
      <c r="E2" t="s">
        <v>129</v>
      </c>
      <c r="F2" t="s">
        <v>130</v>
      </c>
      <c r="G2" t="s">
        <v>131</v>
      </c>
      <c r="H2">
        <v>92</v>
      </c>
    </row>
    <row r="3" spans="1:8" x14ac:dyDescent="0.35">
      <c r="A3" s="23">
        <v>7</v>
      </c>
      <c r="B3" s="19">
        <v>0</v>
      </c>
      <c r="C3" s="19">
        <v>1</v>
      </c>
      <c r="D3" s="19">
        <v>1</v>
      </c>
      <c r="E3" t="s">
        <v>129</v>
      </c>
      <c r="F3" t="s">
        <v>132</v>
      </c>
      <c r="G3" t="s">
        <v>131</v>
      </c>
      <c r="H3">
        <v>48</v>
      </c>
    </row>
    <row r="4" spans="1:8" x14ac:dyDescent="0.35">
      <c r="A4" s="23">
        <v>7</v>
      </c>
      <c r="B4" s="19">
        <v>0</v>
      </c>
      <c r="C4" s="19">
        <v>1</v>
      </c>
      <c r="D4" s="19">
        <v>1</v>
      </c>
      <c r="E4" t="s">
        <v>129</v>
      </c>
      <c r="F4" t="s">
        <v>133</v>
      </c>
      <c r="G4" t="s">
        <v>131</v>
      </c>
      <c r="H4">
        <v>38</v>
      </c>
    </row>
    <row r="5" spans="1:8" x14ac:dyDescent="0.35">
      <c r="A5" s="23">
        <v>7</v>
      </c>
      <c r="B5" s="19">
        <v>0</v>
      </c>
      <c r="C5" s="19">
        <v>1</v>
      </c>
      <c r="D5" s="19">
        <v>1</v>
      </c>
      <c r="E5" t="s">
        <v>129</v>
      </c>
      <c r="F5" t="s">
        <v>134</v>
      </c>
      <c r="G5" t="s">
        <v>131</v>
      </c>
      <c r="H5">
        <v>21</v>
      </c>
    </row>
    <row r="6" spans="1:8" x14ac:dyDescent="0.35">
      <c r="A6" s="23">
        <v>7</v>
      </c>
      <c r="B6" s="19">
        <v>0</v>
      </c>
      <c r="C6" s="19">
        <v>1</v>
      </c>
      <c r="D6" s="19">
        <v>1</v>
      </c>
      <c r="E6" t="s">
        <v>129</v>
      </c>
      <c r="F6" t="s">
        <v>135</v>
      </c>
      <c r="G6" t="s">
        <v>131</v>
      </c>
      <c r="H6">
        <v>1</v>
      </c>
    </row>
    <row r="7" spans="1:8" x14ac:dyDescent="0.35">
      <c r="A7" s="23">
        <v>7</v>
      </c>
      <c r="B7" s="19">
        <v>0</v>
      </c>
      <c r="C7" s="19">
        <v>1</v>
      </c>
      <c r="D7" s="19">
        <v>1</v>
      </c>
      <c r="E7" t="s">
        <v>151</v>
      </c>
      <c r="F7" t="s">
        <v>153</v>
      </c>
      <c r="G7" t="s">
        <v>131</v>
      </c>
      <c r="H7">
        <v>35</v>
      </c>
    </row>
    <row r="8" spans="1:8" x14ac:dyDescent="0.35">
      <c r="A8" s="23">
        <v>7</v>
      </c>
      <c r="B8" s="19">
        <v>0</v>
      </c>
      <c r="C8" s="19">
        <v>1</v>
      </c>
      <c r="D8" s="19">
        <v>1</v>
      </c>
      <c r="E8" t="s">
        <v>151</v>
      </c>
      <c r="F8" t="s">
        <v>584</v>
      </c>
      <c r="G8" t="s">
        <v>131</v>
      </c>
      <c r="H8">
        <v>17</v>
      </c>
    </row>
    <row r="9" spans="1:8" x14ac:dyDescent="0.35">
      <c r="A9" s="23">
        <v>7</v>
      </c>
      <c r="B9" s="19">
        <v>0</v>
      </c>
      <c r="C9" s="19">
        <v>1</v>
      </c>
      <c r="D9" s="19">
        <v>1</v>
      </c>
      <c r="E9" t="s">
        <v>151</v>
      </c>
      <c r="F9" t="s">
        <v>156</v>
      </c>
      <c r="G9" t="s">
        <v>131</v>
      </c>
      <c r="H9">
        <v>16</v>
      </c>
    </row>
    <row r="10" spans="1:8" x14ac:dyDescent="0.35">
      <c r="A10" s="23">
        <v>7</v>
      </c>
      <c r="B10" s="19">
        <v>0</v>
      </c>
      <c r="C10" s="19">
        <v>1</v>
      </c>
      <c r="D10" s="19">
        <v>1</v>
      </c>
      <c r="E10" t="s">
        <v>151</v>
      </c>
      <c r="F10" t="s">
        <v>201</v>
      </c>
      <c r="G10" t="s">
        <v>131</v>
      </c>
      <c r="H10">
        <v>10</v>
      </c>
    </row>
    <row r="11" spans="1:8" x14ac:dyDescent="0.35">
      <c r="A11" s="23">
        <v>7</v>
      </c>
      <c r="B11" s="19">
        <v>0</v>
      </c>
      <c r="C11" s="19">
        <v>1</v>
      </c>
      <c r="D11" s="19">
        <v>1</v>
      </c>
      <c r="E11" t="s">
        <v>151</v>
      </c>
      <c r="F11" t="s">
        <v>585</v>
      </c>
      <c r="G11" t="s">
        <v>131</v>
      </c>
      <c r="H11">
        <v>9</v>
      </c>
    </row>
    <row r="12" spans="1:8" x14ac:dyDescent="0.35">
      <c r="A12" s="23">
        <v>7</v>
      </c>
      <c r="B12" s="19">
        <v>0</v>
      </c>
      <c r="C12" s="19">
        <v>1</v>
      </c>
      <c r="D12" s="19">
        <v>1</v>
      </c>
      <c r="E12" t="s">
        <v>151</v>
      </c>
      <c r="F12" t="s">
        <v>197</v>
      </c>
      <c r="G12" t="s">
        <v>131</v>
      </c>
      <c r="H12">
        <v>9</v>
      </c>
    </row>
    <row r="13" spans="1:8" x14ac:dyDescent="0.35">
      <c r="A13" s="23">
        <v>7</v>
      </c>
      <c r="B13" s="19">
        <v>0</v>
      </c>
      <c r="C13" s="19">
        <v>1</v>
      </c>
      <c r="D13" s="19">
        <v>1</v>
      </c>
      <c r="E13" t="s">
        <v>151</v>
      </c>
      <c r="F13" t="s">
        <v>164</v>
      </c>
      <c r="G13" t="s">
        <v>131</v>
      </c>
      <c r="H13">
        <v>7</v>
      </c>
    </row>
    <row r="14" spans="1:8" x14ac:dyDescent="0.35">
      <c r="A14" s="23">
        <v>7</v>
      </c>
      <c r="B14" s="19">
        <v>0</v>
      </c>
      <c r="C14" s="19">
        <v>1</v>
      </c>
      <c r="D14" s="19">
        <v>1</v>
      </c>
      <c r="E14" t="s">
        <v>151</v>
      </c>
      <c r="F14" t="s">
        <v>405</v>
      </c>
      <c r="G14" t="s">
        <v>131</v>
      </c>
      <c r="H14">
        <v>6</v>
      </c>
    </row>
    <row r="15" spans="1:8" x14ac:dyDescent="0.35">
      <c r="A15" s="23">
        <v>7</v>
      </c>
      <c r="B15" s="19">
        <v>0</v>
      </c>
      <c r="C15" s="19">
        <v>1</v>
      </c>
      <c r="D15" s="19">
        <v>1</v>
      </c>
      <c r="E15" t="s">
        <v>151</v>
      </c>
      <c r="F15" t="s">
        <v>586</v>
      </c>
      <c r="G15" t="s">
        <v>131</v>
      </c>
      <c r="H15">
        <v>6</v>
      </c>
    </row>
    <row r="16" spans="1:8" x14ac:dyDescent="0.35">
      <c r="A16" s="23">
        <v>7</v>
      </c>
      <c r="B16" s="19">
        <v>0</v>
      </c>
      <c r="C16" s="19">
        <v>1</v>
      </c>
      <c r="D16" s="19">
        <v>1</v>
      </c>
      <c r="E16" t="s">
        <v>151</v>
      </c>
      <c r="F16" t="s">
        <v>155</v>
      </c>
      <c r="G16" t="s">
        <v>131</v>
      </c>
      <c r="H16">
        <v>6</v>
      </c>
    </row>
    <row r="17" spans="1:8" x14ac:dyDescent="0.35">
      <c r="A17" s="23">
        <v>7</v>
      </c>
      <c r="B17" s="19">
        <v>0</v>
      </c>
      <c r="C17" s="19">
        <v>1</v>
      </c>
      <c r="D17" s="19">
        <v>1</v>
      </c>
      <c r="E17" t="s">
        <v>151</v>
      </c>
      <c r="F17" t="s">
        <v>166</v>
      </c>
      <c r="G17" t="s">
        <v>131</v>
      </c>
      <c r="H17">
        <v>4</v>
      </c>
    </row>
    <row r="18" spans="1:8" x14ac:dyDescent="0.35">
      <c r="A18" s="23">
        <v>7</v>
      </c>
      <c r="B18" s="19">
        <v>0</v>
      </c>
      <c r="C18" s="19">
        <v>1</v>
      </c>
      <c r="D18" s="19">
        <v>1</v>
      </c>
      <c r="E18" t="s">
        <v>151</v>
      </c>
      <c r="F18" t="s">
        <v>210</v>
      </c>
      <c r="G18" t="s">
        <v>131</v>
      </c>
      <c r="H18">
        <v>4</v>
      </c>
    </row>
    <row r="19" spans="1:8" x14ac:dyDescent="0.35">
      <c r="A19" s="23">
        <v>7</v>
      </c>
      <c r="B19" s="19">
        <v>0</v>
      </c>
      <c r="C19" s="19">
        <v>1</v>
      </c>
      <c r="D19" s="19">
        <v>1</v>
      </c>
      <c r="E19" t="s">
        <v>151</v>
      </c>
      <c r="F19" t="s">
        <v>587</v>
      </c>
      <c r="G19" t="s">
        <v>131</v>
      </c>
      <c r="H19">
        <v>3</v>
      </c>
    </row>
    <row r="20" spans="1:8" x14ac:dyDescent="0.35">
      <c r="A20" s="23">
        <v>7</v>
      </c>
      <c r="B20" s="19">
        <v>0</v>
      </c>
      <c r="C20" s="19">
        <v>1</v>
      </c>
      <c r="D20" s="19">
        <v>1</v>
      </c>
      <c r="E20" t="s">
        <v>151</v>
      </c>
      <c r="F20" t="s">
        <v>588</v>
      </c>
      <c r="G20" t="s">
        <v>131</v>
      </c>
      <c r="H20">
        <v>3</v>
      </c>
    </row>
    <row r="21" spans="1:8" x14ac:dyDescent="0.35">
      <c r="A21" s="23">
        <v>7</v>
      </c>
      <c r="B21" s="19">
        <v>0</v>
      </c>
      <c r="C21" s="19">
        <v>1</v>
      </c>
      <c r="D21" s="19">
        <v>1</v>
      </c>
      <c r="E21" t="s">
        <v>151</v>
      </c>
      <c r="F21" t="s">
        <v>205</v>
      </c>
      <c r="G21" t="s">
        <v>131</v>
      </c>
      <c r="H21">
        <v>3</v>
      </c>
    </row>
    <row r="22" spans="1:8" x14ac:dyDescent="0.35">
      <c r="A22" s="23">
        <v>7</v>
      </c>
      <c r="B22" s="19">
        <v>0</v>
      </c>
      <c r="C22" s="19">
        <v>1</v>
      </c>
      <c r="D22" s="19">
        <v>1</v>
      </c>
      <c r="E22" t="s">
        <v>151</v>
      </c>
      <c r="F22" t="s">
        <v>260</v>
      </c>
      <c r="G22" t="s">
        <v>131</v>
      </c>
      <c r="H22">
        <v>3</v>
      </c>
    </row>
    <row r="23" spans="1:8" x14ac:dyDescent="0.35">
      <c r="A23" s="23">
        <v>7</v>
      </c>
      <c r="B23" s="19">
        <v>0</v>
      </c>
      <c r="C23" s="19">
        <v>1</v>
      </c>
      <c r="D23" s="19">
        <v>1</v>
      </c>
      <c r="E23" t="s">
        <v>151</v>
      </c>
      <c r="F23" t="s">
        <v>209</v>
      </c>
      <c r="G23" t="s">
        <v>131</v>
      </c>
      <c r="H23">
        <v>3</v>
      </c>
    </row>
    <row r="24" spans="1:8" x14ac:dyDescent="0.35">
      <c r="A24" s="23">
        <v>7</v>
      </c>
      <c r="B24" s="19">
        <v>0</v>
      </c>
      <c r="C24" s="19">
        <v>1</v>
      </c>
      <c r="D24" s="19">
        <v>1</v>
      </c>
      <c r="E24" t="s">
        <v>151</v>
      </c>
      <c r="F24" t="s">
        <v>158</v>
      </c>
      <c r="G24" t="s">
        <v>131</v>
      </c>
      <c r="H24">
        <v>2</v>
      </c>
    </row>
    <row r="25" spans="1:8" x14ac:dyDescent="0.35">
      <c r="A25" s="23">
        <v>7</v>
      </c>
      <c r="B25" s="19">
        <v>0</v>
      </c>
      <c r="C25" s="19">
        <v>1</v>
      </c>
      <c r="D25" s="19">
        <v>1</v>
      </c>
      <c r="E25" t="s">
        <v>151</v>
      </c>
      <c r="F25" t="s">
        <v>157</v>
      </c>
      <c r="G25" t="s">
        <v>131</v>
      </c>
      <c r="H25">
        <v>2</v>
      </c>
    </row>
    <row r="26" spans="1:8" x14ac:dyDescent="0.35">
      <c r="A26" s="23">
        <v>7</v>
      </c>
      <c r="B26" s="19">
        <v>0</v>
      </c>
      <c r="C26" s="19">
        <v>1</v>
      </c>
      <c r="D26" s="19">
        <v>1</v>
      </c>
      <c r="E26" t="s">
        <v>151</v>
      </c>
      <c r="F26" t="s">
        <v>226</v>
      </c>
      <c r="G26" t="s">
        <v>131</v>
      </c>
      <c r="H26">
        <v>2</v>
      </c>
    </row>
    <row r="27" spans="1:8" x14ac:dyDescent="0.35">
      <c r="A27" s="23">
        <v>7</v>
      </c>
      <c r="B27" s="19">
        <v>0</v>
      </c>
      <c r="C27" s="19">
        <v>1</v>
      </c>
      <c r="D27" s="19">
        <v>1</v>
      </c>
      <c r="E27" t="s">
        <v>151</v>
      </c>
      <c r="F27" t="s">
        <v>221</v>
      </c>
      <c r="G27" t="s">
        <v>131</v>
      </c>
      <c r="H27">
        <v>2</v>
      </c>
    </row>
    <row r="28" spans="1:8" x14ac:dyDescent="0.35">
      <c r="A28" s="23">
        <v>7</v>
      </c>
      <c r="B28" s="19">
        <v>0</v>
      </c>
      <c r="C28" s="19">
        <v>1</v>
      </c>
      <c r="D28" s="19">
        <v>1</v>
      </c>
      <c r="E28" t="s">
        <v>151</v>
      </c>
      <c r="F28" t="s">
        <v>257</v>
      </c>
      <c r="G28" t="s">
        <v>131</v>
      </c>
      <c r="H28">
        <v>2</v>
      </c>
    </row>
    <row r="29" spans="1:8" x14ac:dyDescent="0.35">
      <c r="A29" s="23">
        <v>7</v>
      </c>
      <c r="B29" s="19">
        <v>0</v>
      </c>
      <c r="C29" s="19">
        <v>1</v>
      </c>
      <c r="D29" s="19">
        <v>1</v>
      </c>
      <c r="E29" t="s">
        <v>151</v>
      </c>
      <c r="F29" t="s">
        <v>171</v>
      </c>
      <c r="G29" t="s">
        <v>131</v>
      </c>
      <c r="H29">
        <v>2</v>
      </c>
    </row>
    <row r="30" spans="1:8" x14ac:dyDescent="0.35">
      <c r="A30" s="23">
        <v>7</v>
      </c>
      <c r="B30" s="19">
        <v>0</v>
      </c>
      <c r="C30" s="19">
        <v>1</v>
      </c>
      <c r="D30" s="19">
        <v>1</v>
      </c>
      <c r="E30" t="s">
        <v>151</v>
      </c>
      <c r="F30" t="s">
        <v>169</v>
      </c>
      <c r="G30" t="s">
        <v>131</v>
      </c>
      <c r="H30">
        <v>2</v>
      </c>
    </row>
    <row r="31" spans="1:8" x14ac:dyDescent="0.35">
      <c r="A31" s="23">
        <v>7</v>
      </c>
      <c r="B31" s="19">
        <v>0</v>
      </c>
      <c r="C31" s="19">
        <v>1</v>
      </c>
      <c r="D31" s="19">
        <v>1</v>
      </c>
      <c r="E31" t="s">
        <v>151</v>
      </c>
      <c r="F31" t="s">
        <v>228</v>
      </c>
      <c r="G31" t="s">
        <v>131</v>
      </c>
      <c r="H31">
        <v>2</v>
      </c>
    </row>
    <row r="32" spans="1:8" x14ac:dyDescent="0.35">
      <c r="A32" s="23">
        <v>7</v>
      </c>
      <c r="B32" s="19">
        <v>0</v>
      </c>
      <c r="C32" s="19">
        <v>1</v>
      </c>
      <c r="D32" s="19">
        <v>1</v>
      </c>
      <c r="E32" t="s">
        <v>151</v>
      </c>
      <c r="F32" t="s">
        <v>589</v>
      </c>
      <c r="G32" t="s">
        <v>131</v>
      </c>
      <c r="H32">
        <v>2</v>
      </c>
    </row>
    <row r="33" spans="1:8" x14ac:dyDescent="0.35">
      <c r="A33" s="23">
        <v>7</v>
      </c>
      <c r="B33" s="19">
        <v>0</v>
      </c>
      <c r="C33" s="19">
        <v>1</v>
      </c>
      <c r="D33" s="19">
        <v>1</v>
      </c>
      <c r="E33" t="s">
        <v>151</v>
      </c>
      <c r="F33" t="s">
        <v>152</v>
      </c>
      <c r="G33" t="s">
        <v>131</v>
      </c>
      <c r="H33">
        <v>2</v>
      </c>
    </row>
    <row r="34" spans="1:8" x14ac:dyDescent="0.35">
      <c r="A34" s="23">
        <v>7</v>
      </c>
      <c r="B34" s="19">
        <v>0</v>
      </c>
      <c r="C34" s="19">
        <v>1</v>
      </c>
      <c r="D34" s="19">
        <v>1</v>
      </c>
      <c r="E34" t="s">
        <v>151</v>
      </c>
      <c r="F34" t="s">
        <v>590</v>
      </c>
      <c r="G34" t="s">
        <v>131</v>
      </c>
      <c r="H34">
        <v>2</v>
      </c>
    </row>
    <row r="35" spans="1:8" x14ac:dyDescent="0.35">
      <c r="A35" s="23">
        <v>7</v>
      </c>
      <c r="B35" s="19">
        <v>0</v>
      </c>
      <c r="C35" s="19">
        <v>1</v>
      </c>
      <c r="D35" s="19">
        <v>1</v>
      </c>
      <c r="E35" t="s">
        <v>151</v>
      </c>
      <c r="F35" t="s">
        <v>206</v>
      </c>
      <c r="G35" t="s">
        <v>131</v>
      </c>
      <c r="H35">
        <v>2</v>
      </c>
    </row>
    <row r="36" spans="1:8" x14ac:dyDescent="0.35">
      <c r="A36" s="23">
        <v>7</v>
      </c>
      <c r="B36" s="19">
        <v>0</v>
      </c>
      <c r="C36" s="19">
        <v>1</v>
      </c>
      <c r="D36" s="19">
        <v>1</v>
      </c>
      <c r="E36" t="s">
        <v>151</v>
      </c>
      <c r="F36" t="s">
        <v>591</v>
      </c>
      <c r="G36" t="s">
        <v>131</v>
      </c>
      <c r="H36">
        <v>1</v>
      </c>
    </row>
    <row r="37" spans="1:8" x14ac:dyDescent="0.35">
      <c r="A37" s="23">
        <v>7</v>
      </c>
      <c r="B37" s="19">
        <v>0</v>
      </c>
      <c r="C37" s="19">
        <v>1</v>
      </c>
      <c r="D37" s="19">
        <v>1</v>
      </c>
      <c r="E37" t="s">
        <v>151</v>
      </c>
      <c r="F37" t="s">
        <v>160</v>
      </c>
      <c r="G37" t="s">
        <v>131</v>
      </c>
      <c r="H37">
        <v>1</v>
      </c>
    </row>
    <row r="38" spans="1:8" x14ac:dyDescent="0.35">
      <c r="A38" s="23">
        <v>7</v>
      </c>
      <c r="B38" s="19">
        <v>0</v>
      </c>
      <c r="C38" s="19">
        <v>1</v>
      </c>
      <c r="D38" s="19">
        <v>1</v>
      </c>
      <c r="E38" t="s">
        <v>151</v>
      </c>
      <c r="F38" t="s">
        <v>592</v>
      </c>
      <c r="G38" t="s">
        <v>131</v>
      </c>
      <c r="H38">
        <v>1</v>
      </c>
    </row>
    <row r="39" spans="1:8" x14ac:dyDescent="0.35">
      <c r="A39" s="23">
        <v>7</v>
      </c>
      <c r="B39" s="19">
        <v>0</v>
      </c>
      <c r="C39" s="19">
        <v>1</v>
      </c>
      <c r="D39" s="19">
        <v>1</v>
      </c>
      <c r="E39" t="s">
        <v>151</v>
      </c>
      <c r="F39" t="s">
        <v>593</v>
      </c>
      <c r="G39" t="s">
        <v>131</v>
      </c>
      <c r="H39">
        <v>1</v>
      </c>
    </row>
    <row r="40" spans="1:8" x14ac:dyDescent="0.35">
      <c r="A40" s="23">
        <v>7</v>
      </c>
      <c r="B40" s="19">
        <v>0</v>
      </c>
      <c r="C40" s="19">
        <v>1</v>
      </c>
      <c r="D40" s="19">
        <v>1</v>
      </c>
      <c r="E40" t="s">
        <v>151</v>
      </c>
      <c r="F40" t="s">
        <v>551</v>
      </c>
      <c r="G40" t="s">
        <v>131</v>
      </c>
      <c r="H40">
        <v>1</v>
      </c>
    </row>
    <row r="41" spans="1:8" x14ac:dyDescent="0.35">
      <c r="A41" s="23">
        <v>7</v>
      </c>
      <c r="B41" s="19">
        <v>0</v>
      </c>
      <c r="C41" s="19">
        <v>1</v>
      </c>
      <c r="D41" s="19">
        <v>1</v>
      </c>
      <c r="E41" t="s">
        <v>151</v>
      </c>
      <c r="F41" t="s">
        <v>274</v>
      </c>
      <c r="G41" t="s">
        <v>131</v>
      </c>
      <c r="H41">
        <v>1</v>
      </c>
    </row>
    <row r="42" spans="1:8" x14ac:dyDescent="0.35">
      <c r="A42" s="23">
        <v>7</v>
      </c>
      <c r="B42" s="19">
        <v>0</v>
      </c>
      <c r="C42" s="19">
        <v>1</v>
      </c>
      <c r="D42" s="19">
        <v>1</v>
      </c>
      <c r="E42" t="s">
        <v>151</v>
      </c>
      <c r="F42" t="s">
        <v>594</v>
      </c>
      <c r="G42" t="s">
        <v>131</v>
      </c>
      <c r="H42">
        <v>1</v>
      </c>
    </row>
    <row r="43" spans="1:8" x14ac:dyDescent="0.35">
      <c r="A43" s="23">
        <v>7</v>
      </c>
      <c r="B43" s="19">
        <v>0</v>
      </c>
      <c r="C43" s="19">
        <v>1</v>
      </c>
      <c r="D43" s="19">
        <v>1</v>
      </c>
      <c r="E43" t="s">
        <v>151</v>
      </c>
      <c r="F43" t="s">
        <v>266</v>
      </c>
      <c r="G43" t="s">
        <v>131</v>
      </c>
      <c r="H43">
        <v>1</v>
      </c>
    </row>
    <row r="44" spans="1:8" x14ac:dyDescent="0.35">
      <c r="A44" s="23">
        <v>7</v>
      </c>
      <c r="B44" s="19">
        <v>0</v>
      </c>
      <c r="C44" s="19">
        <v>1</v>
      </c>
      <c r="D44" s="19">
        <v>1</v>
      </c>
      <c r="E44" t="s">
        <v>151</v>
      </c>
      <c r="F44" t="s">
        <v>575</v>
      </c>
      <c r="G44" t="s">
        <v>131</v>
      </c>
      <c r="H44">
        <v>1</v>
      </c>
    </row>
    <row r="45" spans="1:8" x14ac:dyDescent="0.35">
      <c r="A45" s="23">
        <v>7</v>
      </c>
      <c r="B45" s="19">
        <v>0</v>
      </c>
      <c r="C45" s="19">
        <v>1</v>
      </c>
      <c r="D45" s="19">
        <v>1</v>
      </c>
      <c r="E45" t="s">
        <v>151</v>
      </c>
      <c r="F45" t="s">
        <v>595</v>
      </c>
      <c r="G45" t="s">
        <v>131</v>
      </c>
      <c r="H45">
        <v>1</v>
      </c>
    </row>
    <row r="46" spans="1:8" x14ac:dyDescent="0.35">
      <c r="A46" s="23">
        <v>7</v>
      </c>
      <c r="B46" s="19">
        <v>0</v>
      </c>
      <c r="C46" s="19">
        <v>1</v>
      </c>
      <c r="D46" s="19">
        <v>1</v>
      </c>
      <c r="E46" t="s">
        <v>151</v>
      </c>
      <c r="F46" t="s">
        <v>596</v>
      </c>
      <c r="G46" t="s">
        <v>131</v>
      </c>
      <c r="H46">
        <v>1</v>
      </c>
    </row>
    <row r="47" spans="1:8" x14ac:dyDescent="0.35">
      <c r="A47" s="23">
        <v>7</v>
      </c>
      <c r="B47" s="19">
        <v>0</v>
      </c>
      <c r="C47" s="19">
        <v>1</v>
      </c>
      <c r="D47" s="19">
        <v>1</v>
      </c>
      <c r="E47" t="s">
        <v>151</v>
      </c>
      <c r="F47" t="s">
        <v>310</v>
      </c>
      <c r="G47" t="s">
        <v>131</v>
      </c>
      <c r="H47">
        <v>1</v>
      </c>
    </row>
    <row r="48" spans="1:8" x14ac:dyDescent="0.35">
      <c r="A48" s="23">
        <v>7</v>
      </c>
      <c r="B48" s="19">
        <v>0</v>
      </c>
      <c r="C48" s="19">
        <v>1</v>
      </c>
      <c r="D48" s="19">
        <v>1</v>
      </c>
      <c r="E48" t="s">
        <v>151</v>
      </c>
      <c r="F48" t="s">
        <v>555</v>
      </c>
      <c r="G48" t="s">
        <v>131</v>
      </c>
      <c r="H48">
        <v>1</v>
      </c>
    </row>
    <row r="49" spans="1:8" x14ac:dyDescent="0.35">
      <c r="A49" s="23">
        <v>7</v>
      </c>
      <c r="B49" s="19">
        <v>0</v>
      </c>
      <c r="C49" s="19">
        <v>1</v>
      </c>
      <c r="D49" s="19">
        <v>1</v>
      </c>
      <c r="E49" t="s">
        <v>151</v>
      </c>
      <c r="F49" t="s">
        <v>364</v>
      </c>
      <c r="G49" t="s">
        <v>131</v>
      </c>
      <c r="H49">
        <v>1</v>
      </c>
    </row>
    <row r="50" spans="1:8" x14ac:dyDescent="0.35">
      <c r="A50" s="23">
        <v>7</v>
      </c>
      <c r="B50" s="19">
        <v>0</v>
      </c>
      <c r="C50" s="19">
        <v>1</v>
      </c>
      <c r="D50" s="19">
        <v>1</v>
      </c>
      <c r="E50" t="s">
        <v>151</v>
      </c>
      <c r="F50" t="s">
        <v>597</v>
      </c>
      <c r="G50" t="s">
        <v>131</v>
      </c>
      <c r="H50">
        <v>1</v>
      </c>
    </row>
    <row r="51" spans="1:8" x14ac:dyDescent="0.35">
      <c r="A51" s="23">
        <v>7</v>
      </c>
      <c r="B51" s="19">
        <v>0</v>
      </c>
      <c r="C51" s="19">
        <v>1</v>
      </c>
      <c r="D51" s="19">
        <v>1</v>
      </c>
      <c r="E51" t="s">
        <v>151</v>
      </c>
      <c r="F51" t="s">
        <v>167</v>
      </c>
      <c r="G51" t="s">
        <v>131</v>
      </c>
      <c r="H51">
        <v>1</v>
      </c>
    </row>
    <row r="52" spans="1:8" x14ac:dyDescent="0.35">
      <c r="A52" s="23">
        <v>7</v>
      </c>
      <c r="B52" s="19">
        <v>0</v>
      </c>
      <c r="C52" s="19">
        <v>1</v>
      </c>
      <c r="D52" s="19">
        <v>1</v>
      </c>
      <c r="E52" t="s">
        <v>151</v>
      </c>
      <c r="F52" t="s">
        <v>325</v>
      </c>
      <c r="G52" t="s">
        <v>131</v>
      </c>
      <c r="H52">
        <v>1</v>
      </c>
    </row>
    <row r="53" spans="1:8" x14ac:dyDescent="0.35">
      <c r="A53" s="23">
        <v>7</v>
      </c>
      <c r="B53" s="19">
        <v>0</v>
      </c>
      <c r="C53" s="19">
        <v>1</v>
      </c>
      <c r="D53" s="19">
        <v>1</v>
      </c>
      <c r="E53" t="s">
        <v>151</v>
      </c>
      <c r="F53" t="s">
        <v>224</v>
      </c>
      <c r="G53" t="s">
        <v>131</v>
      </c>
      <c r="H53">
        <v>1</v>
      </c>
    </row>
    <row r="54" spans="1:8" x14ac:dyDescent="0.35">
      <c r="A54" s="23">
        <v>7</v>
      </c>
      <c r="B54" s="19">
        <v>0</v>
      </c>
      <c r="C54" s="19">
        <v>1</v>
      </c>
      <c r="D54" s="19">
        <v>1</v>
      </c>
      <c r="E54" t="s">
        <v>151</v>
      </c>
      <c r="F54" t="s">
        <v>598</v>
      </c>
      <c r="G54" t="s">
        <v>131</v>
      </c>
      <c r="H54">
        <v>1</v>
      </c>
    </row>
    <row r="55" spans="1:8" x14ac:dyDescent="0.35">
      <c r="A55" s="23">
        <v>7</v>
      </c>
      <c r="B55" s="19">
        <v>0</v>
      </c>
      <c r="C55" s="19">
        <v>1</v>
      </c>
      <c r="D55" s="19">
        <v>1</v>
      </c>
      <c r="E55" t="s">
        <v>151</v>
      </c>
      <c r="F55" t="s">
        <v>199</v>
      </c>
      <c r="G55" t="s">
        <v>131</v>
      </c>
      <c r="H55">
        <v>1</v>
      </c>
    </row>
    <row r="56" spans="1:8" x14ac:dyDescent="0.35">
      <c r="A56" s="23">
        <v>7</v>
      </c>
      <c r="B56" s="19">
        <v>0</v>
      </c>
      <c r="C56" s="19">
        <v>1</v>
      </c>
      <c r="D56" s="19">
        <v>1</v>
      </c>
      <c r="E56" t="s">
        <v>151</v>
      </c>
      <c r="F56" t="s">
        <v>198</v>
      </c>
      <c r="G56" t="s">
        <v>131</v>
      </c>
      <c r="H56">
        <v>1</v>
      </c>
    </row>
    <row r="57" spans="1:8" x14ac:dyDescent="0.35">
      <c r="A57" s="23">
        <v>7</v>
      </c>
      <c r="B57" s="19">
        <v>0</v>
      </c>
      <c r="C57" s="19">
        <v>1</v>
      </c>
      <c r="D57" s="19">
        <v>1</v>
      </c>
      <c r="E57" t="s">
        <v>151</v>
      </c>
      <c r="F57" t="s">
        <v>599</v>
      </c>
      <c r="G57" t="s">
        <v>131</v>
      </c>
      <c r="H57">
        <v>1</v>
      </c>
    </row>
    <row r="58" spans="1:8" x14ac:dyDescent="0.35">
      <c r="A58" s="23">
        <v>7</v>
      </c>
      <c r="B58" s="19">
        <v>0</v>
      </c>
      <c r="C58" s="19">
        <v>1</v>
      </c>
      <c r="D58" s="19">
        <v>1</v>
      </c>
      <c r="E58" t="s">
        <v>151</v>
      </c>
      <c r="F58" t="s">
        <v>168</v>
      </c>
      <c r="G58" t="s">
        <v>131</v>
      </c>
      <c r="H58">
        <v>1</v>
      </c>
    </row>
    <row r="59" spans="1:8" x14ac:dyDescent="0.35">
      <c r="A59" s="23">
        <v>7</v>
      </c>
      <c r="B59" s="19">
        <v>0</v>
      </c>
      <c r="C59" s="19">
        <v>1</v>
      </c>
      <c r="D59" s="19">
        <v>1</v>
      </c>
      <c r="E59" t="s">
        <v>151</v>
      </c>
      <c r="F59" t="s">
        <v>253</v>
      </c>
      <c r="G59" t="s">
        <v>131</v>
      </c>
      <c r="H59">
        <v>1</v>
      </c>
    </row>
    <row r="60" spans="1:8" x14ac:dyDescent="0.35">
      <c r="A60" s="23">
        <v>7</v>
      </c>
      <c r="B60" s="19">
        <v>0</v>
      </c>
      <c r="C60" s="19">
        <v>1</v>
      </c>
      <c r="D60" s="19">
        <v>1</v>
      </c>
      <c r="E60" t="s">
        <v>151</v>
      </c>
      <c r="F60" t="s">
        <v>220</v>
      </c>
      <c r="G60" t="s">
        <v>131</v>
      </c>
      <c r="H60">
        <v>1</v>
      </c>
    </row>
    <row r="61" spans="1:8" x14ac:dyDescent="0.35">
      <c r="A61" s="23">
        <v>7</v>
      </c>
      <c r="B61" s="19">
        <v>0</v>
      </c>
      <c r="C61" s="19">
        <v>1</v>
      </c>
      <c r="D61" s="19">
        <v>1</v>
      </c>
      <c r="E61" t="s">
        <v>151</v>
      </c>
      <c r="F61" t="s">
        <v>396</v>
      </c>
      <c r="G61" t="s">
        <v>131</v>
      </c>
      <c r="H61">
        <v>1</v>
      </c>
    </row>
    <row r="62" spans="1:8" x14ac:dyDescent="0.35">
      <c r="A62" s="23">
        <v>7</v>
      </c>
      <c r="B62" s="19">
        <v>0</v>
      </c>
      <c r="C62" s="19">
        <v>1</v>
      </c>
      <c r="D62" s="19">
        <v>1</v>
      </c>
      <c r="E62" t="s">
        <v>151</v>
      </c>
      <c r="F62" t="s">
        <v>567</v>
      </c>
      <c r="G62" t="s">
        <v>131</v>
      </c>
      <c r="H62">
        <v>1</v>
      </c>
    </row>
    <row r="63" spans="1:8" x14ac:dyDescent="0.35">
      <c r="A63" s="23">
        <v>7</v>
      </c>
      <c r="B63" s="19">
        <v>0</v>
      </c>
      <c r="C63" s="19">
        <v>1</v>
      </c>
      <c r="D63" s="19">
        <v>1</v>
      </c>
      <c r="E63" t="s">
        <v>151</v>
      </c>
      <c r="F63" t="s">
        <v>600</v>
      </c>
      <c r="G63" t="s">
        <v>131</v>
      </c>
      <c r="H63">
        <v>1</v>
      </c>
    </row>
    <row r="64" spans="1:8" x14ac:dyDescent="0.35">
      <c r="A64" s="23">
        <v>7</v>
      </c>
      <c r="B64" s="19">
        <v>0</v>
      </c>
      <c r="C64" s="19">
        <v>1</v>
      </c>
      <c r="D64" s="19">
        <v>1</v>
      </c>
      <c r="E64" t="s">
        <v>151</v>
      </c>
      <c r="F64" t="s">
        <v>601</v>
      </c>
      <c r="G64" t="s">
        <v>131</v>
      </c>
      <c r="H64">
        <v>1</v>
      </c>
    </row>
    <row r="65" spans="1:8" x14ac:dyDescent="0.35">
      <c r="A65" s="23">
        <v>7</v>
      </c>
      <c r="B65" s="19">
        <v>0</v>
      </c>
      <c r="C65" s="19">
        <v>1</v>
      </c>
      <c r="D65" s="19">
        <v>1</v>
      </c>
      <c r="E65" t="s">
        <v>151</v>
      </c>
      <c r="F65" t="s">
        <v>602</v>
      </c>
      <c r="G65" t="s">
        <v>131</v>
      </c>
      <c r="H65">
        <v>1</v>
      </c>
    </row>
    <row r="66" spans="1:8" x14ac:dyDescent="0.35">
      <c r="A66" s="23">
        <v>7</v>
      </c>
      <c r="B66" s="19">
        <v>0</v>
      </c>
      <c r="C66" s="19">
        <v>1</v>
      </c>
      <c r="D66" s="19">
        <v>1</v>
      </c>
      <c r="E66" t="s">
        <v>151</v>
      </c>
      <c r="F66" t="s">
        <v>229</v>
      </c>
      <c r="G66" t="s">
        <v>131</v>
      </c>
      <c r="H66">
        <v>1</v>
      </c>
    </row>
    <row r="67" spans="1:8" x14ac:dyDescent="0.35">
      <c r="A67" s="23">
        <v>7</v>
      </c>
      <c r="B67" s="19">
        <v>0</v>
      </c>
      <c r="C67" s="19">
        <v>1</v>
      </c>
      <c r="D67" s="19">
        <v>1</v>
      </c>
      <c r="E67" t="s">
        <v>151</v>
      </c>
      <c r="F67" t="s">
        <v>280</v>
      </c>
      <c r="G67" t="s">
        <v>131</v>
      </c>
      <c r="H67">
        <v>1</v>
      </c>
    </row>
    <row r="68" spans="1:8" x14ac:dyDescent="0.35">
      <c r="A68" s="23">
        <v>7</v>
      </c>
      <c r="B68" s="19">
        <v>0</v>
      </c>
      <c r="C68" s="19">
        <v>1</v>
      </c>
      <c r="D68" s="19">
        <v>1</v>
      </c>
      <c r="E68" t="s">
        <v>144</v>
      </c>
      <c r="F68" t="s">
        <v>244</v>
      </c>
      <c r="G68" t="s">
        <v>131</v>
      </c>
      <c r="H68">
        <v>1</v>
      </c>
    </row>
    <row r="69" spans="1:8" x14ac:dyDescent="0.35">
      <c r="A69" s="23">
        <v>7</v>
      </c>
      <c r="B69" s="19">
        <v>0</v>
      </c>
      <c r="C69" s="19">
        <v>1</v>
      </c>
      <c r="D69" s="19">
        <v>1</v>
      </c>
      <c r="E69" t="s">
        <v>144</v>
      </c>
      <c r="F69" t="s">
        <v>245</v>
      </c>
      <c r="G69" t="s">
        <v>131</v>
      </c>
      <c r="H69">
        <v>10</v>
      </c>
    </row>
    <row r="70" spans="1:8" x14ac:dyDescent="0.35">
      <c r="A70" s="23">
        <v>7</v>
      </c>
      <c r="B70" s="19">
        <v>0</v>
      </c>
      <c r="C70" s="19">
        <v>1</v>
      </c>
      <c r="D70" s="19">
        <v>1</v>
      </c>
      <c r="E70" t="s">
        <v>144</v>
      </c>
      <c r="F70" t="s">
        <v>141</v>
      </c>
      <c r="G70" t="s">
        <v>131</v>
      </c>
      <c r="H70">
        <v>16</v>
      </c>
    </row>
    <row r="71" spans="1:8" x14ac:dyDescent="0.35">
      <c r="A71" s="23">
        <v>7</v>
      </c>
      <c r="B71" s="19">
        <v>0</v>
      </c>
      <c r="C71" s="19">
        <v>1</v>
      </c>
      <c r="D71" s="19">
        <v>1</v>
      </c>
      <c r="E71" t="s">
        <v>144</v>
      </c>
      <c r="F71" t="s">
        <v>247</v>
      </c>
      <c r="G71" t="s">
        <v>131</v>
      </c>
      <c r="H71">
        <v>172</v>
      </c>
    </row>
    <row r="72" spans="1:8" x14ac:dyDescent="0.35">
      <c r="A72" s="23">
        <v>7</v>
      </c>
      <c r="B72" s="19">
        <v>0</v>
      </c>
      <c r="C72" s="19">
        <v>1</v>
      </c>
      <c r="D72" s="19">
        <v>1</v>
      </c>
      <c r="E72" t="s">
        <v>144</v>
      </c>
      <c r="F72" t="s">
        <v>246</v>
      </c>
      <c r="G72" t="s">
        <v>131</v>
      </c>
      <c r="H72">
        <v>1</v>
      </c>
    </row>
    <row r="73" spans="1:8" x14ac:dyDescent="0.35">
      <c r="A73" s="23">
        <v>7</v>
      </c>
      <c r="B73" s="19">
        <v>0</v>
      </c>
      <c r="C73" s="19">
        <v>1</v>
      </c>
      <c r="D73" s="19">
        <v>1</v>
      </c>
      <c r="E73" t="s">
        <v>140</v>
      </c>
      <c r="F73" t="s">
        <v>241</v>
      </c>
      <c r="G73" t="s">
        <v>131</v>
      </c>
      <c r="H73">
        <v>27</v>
      </c>
    </row>
    <row r="74" spans="1:8" x14ac:dyDescent="0.35">
      <c r="A74" s="23">
        <v>7</v>
      </c>
      <c r="B74" s="19">
        <v>0</v>
      </c>
      <c r="C74" s="19">
        <v>1</v>
      </c>
      <c r="D74" s="19">
        <v>1</v>
      </c>
      <c r="E74" t="s">
        <v>140</v>
      </c>
      <c r="F74" t="s">
        <v>242</v>
      </c>
      <c r="G74" t="s">
        <v>131</v>
      </c>
      <c r="H74">
        <f>200-27-16</f>
        <v>157</v>
      </c>
    </row>
    <row r="75" spans="1:8" x14ac:dyDescent="0.35">
      <c r="A75" s="23">
        <v>7</v>
      </c>
      <c r="B75" s="19">
        <v>0</v>
      </c>
      <c r="C75" s="19">
        <v>1</v>
      </c>
      <c r="D75" s="19">
        <v>1</v>
      </c>
      <c r="E75" t="s">
        <v>140</v>
      </c>
      <c r="F75" t="s">
        <v>141</v>
      </c>
      <c r="G75" t="s">
        <v>131</v>
      </c>
      <c r="H75">
        <v>16</v>
      </c>
    </row>
    <row r="76" spans="1:8" x14ac:dyDescent="0.35">
      <c r="A76" s="23">
        <v>7</v>
      </c>
      <c r="B76" s="19">
        <v>0</v>
      </c>
      <c r="C76" s="19">
        <v>1</v>
      </c>
      <c r="D76" s="19">
        <v>1</v>
      </c>
      <c r="E76" t="s">
        <v>142</v>
      </c>
      <c r="F76" s="5" t="s">
        <v>185</v>
      </c>
      <c r="G76" t="s">
        <v>131</v>
      </c>
      <c r="H76">
        <v>200</v>
      </c>
    </row>
    <row r="77" spans="1:8" x14ac:dyDescent="0.35">
      <c r="A77" s="23">
        <v>7</v>
      </c>
      <c r="B77" s="19">
        <v>0</v>
      </c>
      <c r="C77" s="19">
        <v>1</v>
      </c>
      <c r="D77" s="19">
        <v>1</v>
      </c>
      <c r="E77" t="s">
        <v>145</v>
      </c>
      <c r="F77" t="s">
        <v>146</v>
      </c>
      <c r="G77" t="s">
        <v>131</v>
      </c>
      <c r="H77">
        <v>89</v>
      </c>
    </row>
    <row r="78" spans="1:8" x14ac:dyDescent="0.35">
      <c r="A78" s="23">
        <v>7</v>
      </c>
      <c r="B78" s="19">
        <v>0</v>
      </c>
      <c r="C78" s="19">
        <v>1</v>
      </c>
      <c r="D78" s="19">
        <v>1</v>
      </c>
      <c r="E78" t="s">
        <v>145</v>
      </c>
      <c r="F78" t="s">
        <v>147</v>
      </c>
      <c r="G78" t="s">
        <v>131</v>
      </c>
      <c r="H78">
        <v>111</v>
      </c>
    </row>
    <row r="79" spans="1:8" x14ac:dyDescent="0.35">
      <c r="A79" s="23">
        <v>7</v>
      </c>
      <c r="B79" s="19">
        <v>0</v>
      </c>
      <c r="C79" s="19">
        <v>1</v>
      </c>
      <c r="D79" s="19">
        <v>1</v>
      </c>
      <c r="E79" t="s">
        <v>148</v>
      </c>
      <c r="F79" t="s">
        <v>603</v>
      </c>
      <c r="G79" t="s">
        <v>131</v>
      </c>
      <c r="H79">
        <v>132</v>
      </c>
    </row>
    <row r="80" spans="1:8" x14ac:dyDescent="0.35">
      <c r="A80" s="23">
        <v>7</v>
      </c>
      <c r="B80" s="19">
        <v>0</v>
      </c>
      <c r="C80" s="19">
        <v>1</v>
      </c>
      <c r="D80" s="19">
        <v>1</v>
      </c>
      <c r="E80" t="s">
        <v>148</v>
      </c>
      <c r="F80" t="s">
        <v>236</v>
      </c>
      <c r="G80" t="s">
        <v>131</v>
      </c>
      <c r="H80">
        <v>22</v>
      </c>
    </row>
    <row r="81" spans="1:8" x14ac:dyDescent="0.35">
      <c r="A81" s="23">
        <v>7</v>
      </c>
      <c r="B81" s="19">
        <v>0</v>
      </c>
      <c r="C81" s="19">
        <v>1</v>
      </c>
      <c r="D81" s="19">
        <v>1</v>
      </c>
      <c r="E81" t="s">
        <v>148</v>
      </c>
      <c r="F81" t="s">
        <v>232</v>
      </c>
      <c r="G81" t="s">
        <v>131</v>
      </c>
      <c r="H81">
        <v>13</v>
      </c>
    </row>
    <row r="82" spans="1:8" x14ac:dyDescent="0.35">
      <c r="A82" s="23">
        <v>7</v>
      </c>
      <c r="B82" s="19">
        <v>0</v>
      </c>
      <c r="C82" s="19">
        <v>1</v>
      </c>
      <c r="D82" s="19">
        <v>1</v>
      </c>
      <c r="E82" t="s">
        <v>148</v>
      </c>
      <c r="F82" t="s">
        <v>604</v>
      </c>
      <c r="G82" t="s">
        <v>131</v>
      </c>
      <c r="H82">
        <v>11</v>
      </c>
    </row>
    <row r="83" spans="1:8" x14ac:dyDescent="0.35">
      <c r="A83" s="23">
        <v>7</v>
      </c>
      <c r="B83" s="19">
        <v>0</v>
      </c>
      <c r="C83" s="19">
        <v>1</v>
      </c>
      <c r="D83" s="19">
        <v>1</v>
      </c>
      <c r="E83" t="s">
        <v>148</v>
      </c>
      <c r="F83" t="s">
        <v>605</v>
      </c>
      <c r="G83" t="s">
        <v>131</v>
      </c>
      <c r="H83">
        <v>10</v>
      </c>
    </row>
    <row r="84" spans="1:8" x14ac:dyDescent="0.35">
      <c r="A84" s="23">
        <v>7</v>
      </c>
      <c r="B84" s="19">
        <v>0</v>
      </c>
      <c r="C84" s="19">
        <v>1</v>
      </c>
      <c r="D84" s="19">
        <v>1</v>
      </c>
      <c r="E84" t="s">
        <v>148</v>
      </c>
      <c r="F84" t="s">
        <v>606</v>
      </c>
      <c r="G84" t="s">
        <v>131</v>
      </c>
      <c r="H84">
        <v>4</v>
      </c>
    </row>
    <row r="85" spans="1:8" x14ac:dyDescent="0.35">
      <c r="A85" s="23">
        <v>7</v>
      </c>
      <c r="B85" s="19">
        <v>0</v>
      </c>
      <c r="C85" s="19">
        <v>1</v>
      </c>
      <c r="D85" s="19">
        <v>1</v>
      </c>
      <c r="E85" t="s">
        <v>148</v>
      </c>
      <c r="F85" t="s">
        <v>607</v>
      </c>
      <c r="G85" t="s">
        <v>131</v>
      </c>
      <c r="H85">
        <v>3</v>
      </c>
    </row>
    <row r="86" spans="1:8" x14ac:dyDescent="0.35">
      <c r="A86" s="23">
        <v>7</v>
      </c>
      <c r="B86" s="19">
        <v>0</v>
      </c>
      <c r="C86" s="19">
        <v>1</v>
      </c>
      <c r="D86" s="19">
        <v>1</v>
      </c>
      <c r="E86" t="s">
        <v>148</v>
      </c>
      <c r="F86" t="s">
        <v>608</v>
      </c>
      <c r="G86" t="s">
        <v>131</v>
      </c>
      <c r="H86">
        <v>1</v>
      </c>
    </row>
    <row r="87" spans="1:8" x14ac:dyDescent="0.35">
      <c r="A87" s="23">
        <v>7</v>
      </c>
      <c r="B87" s="19">
        <v>0</v>
      </c>
      <c r="C87" s="19">
        <v>1</v>
      </c>
      <c r="D87" s="19">
        <v>1</v>
      </c>
      <c r="E87" t="s">
        <v>148</v>
      </c>
      <c r="F87" t="s">
        <v>609</v>
      </c>
      <c r="G87" t="s">
        <v>131</v>
      </c>
      <c r="H87">
        <v>1</v>
      </c>
    </row>
    <row r="88" spans="1:8" x14ac:dyDescent="0.35">
      <c r="A88" s="23">
        <v>7</v>
      </c>
      <c r="B88" s="19">
        <v>0</v>
      </c>
      <c r="C88" s="19">
        <v>1</v>
      </c>
      <c r="D88" s="19">
        <v>1</v>
      </c>
      <c r="E88" t="s">
        <v>148</v>
      </c>
      <c r="F88" t="s">
        <v>610</v>
      </c>
      <c r="G88" t="s">
        <v>131</v>
      </c>
      <c r="H88">
        <v>1</v>
      </c>
    </row>
    <row r="89" spans="1:8" x14ac:dyDescent="0.35">
      <c r="A89" s="23">
        <v>7</v>
      </c>
      <c r="B89" s="19">
        <v>0</v>
      </c>
      <c r="C89" s="19">
        <v>1</v>
      </c>
      <c r="D89" s="19">
        <v>1</v>
      </c>
      <c r="E89" t="s">
        <v>148</v>
      </c>
      <c r="F89" t="s">
        <v>422</v>
      </c>
      <c r="G89" t="s">
        <v>131</v>
      </c>
      <c r="H89">
        <v>1</v>
      </c>
    </row>
    <row r="90" spans="1:8" x14ac:dyDescent="0.35">
      <c r="A90" s="23">
        <v>7</v>
      </c>
      <c r="B90" s="19">
        <v>0</v>
      </c>
      <c r="C90" s="19">
        <v>1</v>
      </c>
      <c r="D90" s="19">
        <v>1</v>
      </c>
      <c r="E90" t="s">
        <v>148</v>
      </c>
      <c r="F90" t="s">
        <v>414</v>
      </c>
      <c r="G90" t="s">
        <v>131</v>
      </c>
      <c r="H90">
        <v>1</v>
      </c>
    </row>
    <row r="91" spans="1:8" x14ac:dyDescent="0.35">
      <c r="A91" s="23">
        <v>7</v>
      </c>
      <c r="B91" s="19">
        <v>0</v>
      </c>
      <c r="C91" s="19">
        <v>1</v>
      </c>
      <c r="D91" s="2">
        <v>0</v>
      </c>
      <c r="E91" t="s">
        <v>180</v>
      </c>
      <c r="F91" s="35" t="s">
        <v>611</v>
      </c>
      <c r="G91" t="s">
        <v>179</v>
      </c>
    </row>
    <row r="92" spans="1:8" x14ac:dyDescent="0.35">
      <c r="A92" s="23">
        <v>7</v>
      </c>
      <c r="B92" s="19">
        <v>0</v>
      </c>
      <c r="C92" s="19">
        <v>1</v>
      </c>
      <c r="D92" s="2">
        <v>0</v>
      </c>
      <c r="E92" t="s">
        <v>182</v>
      </c>
      <c r="F92" s="35" t="s">
        <v>187</v>
      </c>
      <c r="G92" t="s">
        <v>179</v>
      </c>
    </row>
    <row r="93" spans="1:8" x14ac:dyDescent="0.35">
      <c r="A93" s="23">
        <v>7</v>
      </c>
      <c r="B93" s="19">
        <v>0</v>
      </c>
      <c r="C93" s="19">
        <v>1</v>
      </c>
      <c r="D93" s="2">
        <v>0</v>
      </c>
      <c r="E93" t="s">
        <v>178</v>
      </c>
      <c r="F93" s="35" t="s">
        <v>69</v>
      </c>
      <c r="G93" t="s">
        <v>179</v>
      </c>
    </row>
    <row r="94" spans="1:8" x14ac:dyDescent="0.35">
      <c r="A94" s="23">
        <v>7</v>
      </c>
      <c r="B94" s="19">
        <v>0</v>
      </c>
      <c r="C94" s="19">
        <v>1</v>
      </c>
      <c r="D94" s="19">
        <v>1</v>
      </c>
      <c r="E94" t="s">
        <v>176</v>
      </c>
      <c r="F94" s="5" t="s">
        <v>185</v>
      </c>
      <c r="G94" t="s">
        <v>131</v>
      </c>
      <c r="H94">
        <v>393</v>
      </c>
    </row>
    <row r="95" spans="1:8" x14ac:dyDescent="0.35">
      <c r="A95" s="23">
        <v>7</v>
      </c>
      <c r="B95" s="19">
        <v>0</v>
      </c>
      <c r="C95" s="19">
        <v>1</v>
      </c>
      <c r="D95" s="19">
        <v>1</v>
      </c>
      <c r="E95" t="s">
        <v>172</v>
      </c>
      <c r="F95" t="s">
        <v>612</v>
      </c>
      <c r="G95" t="s">
        <v>131</v>
      </c>
      <c r="H95">
        <v>25</v>
      </c>
    </row>
    <row r="96" spans="1:8" x14ac:dyDescent="0.35">
      <c r="A96" s="23">
        <v>7</v>
      </c>
      <c r="B96" s="19">
        <v>0</v>
      </c>
      <c r="C96" s="19">
        <v>1</v>
      </c>
      <c r="D96" s="19">
        <v>1</v>
      </c>
      <c r="E96" t="s">
        <v>172</v>
      </c>
      <c r="F96" t="s">
        <v>174</v>
      </c>
      <c r="G96" t="s">
        <v>131</v>
      </c>
      <c r="H96">
        <v>84</v>
      </c>
    </row>
    <row r="97" spans="1:8" x14ac:dyDescent="0.35">
      <c r="A97" s="23">
        <v>7</v>
      </c>
      <c r="B97" s="19">
        <v>0</v>
      </c>
      <c r="C97" s="19">
        <v>1</v>
      </c>
      <c r="D97" s="19">
        <v>1</v>
      </c>
      <c r="E97" t="s">
        <v>172</v>
      </c>
      <c r="F97" t="s">
        <v>240</v>
      </c>
      <c r="G97" t="s">
        <v>131</v>
      </c>
      <c r="H97">
        <v>356</v>
      </c>
    </row>
    <row r="98" spans="1:8" x14ac:dyDescent="0.35">
      <c r="A98" s="23">
        <v>7</v>
      </c>
      <c r="B98" s="19">
        <v>0</v>
      </c>
      <c r="C98" s="19">
        <v>1</v>
      </c>
      <c r="D98" s="19">
        <v>1</v>
      </c>
      <c r="E98" t="s">
        <v>172</v>
      </c>
      <c r="F98" t="s">
        <v>173</v>
      </c>
      <c r="G98" t="s">
        <v>131</v>
      </c>
      <c r="H98">
        <v>261</v>
      </c>
    </row>
    <row r="99" spans="1:8" x14ac:dyDescent="0.35">
      <c r="A99" s="23">
        <v>7</v>
      </c>
      <c r="B99" s="19">
        <v>0</v>
      </c>
      <c r="C99" s="19">
        <v>1</v>
      </c>
      <c r="D99" s="19">
        <v>1</v>
      </c>
      <c r="E99" t="s">
        <v>190</v>
      </c>
      <c r="F99" t="s">
        <v>32</v>
      </c>
      <c r="G99" t="s">
        <v>131</v>
      </c>
      <c r="H99">
        <v>187</v>
      </c>
    </row>
    <row r="100" spans="1:8" x14ac:dyDescent="0.35">
      <c r="A100" s="23">
        <v>7</v>
      </c>
      <c r="B100" s="19">
        <v>0</v>
      </c>
      <c r="C100" s="19">
        <v>1</v>
      </c>
      <c r="D100" s="19">
        <v>1</v>
      </c>
      <c r="E100" t="s">
        <v>190</v>
      </c>
      <c r="F100" t="s">
        <v>191</v>
      </c>
      <c r="G100" t="s">
        <v>131</v>
      </c>
      <c r="H100">
        <f>393-H99</f>
        <v>206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2.xml><?xml version="1.0" encoding="utf-8"?>
<ds:datastoreItem xmlns:ds="http://schemas.openxmlformats.org/officeDocument/2006/customXml" ds:itemID="{CAC26B0D-F1C9-4B83-9743-12952380C0A1}">
  <ds:schemaRefs>
    <ds:schemaRef ds:uri="http://www.w3.org/XML/1998/namespace"/>
    <ds:schemaRef ds:uri="00850a8a-55a0-4f29-bb56-d3de9b9bc75c"/>
    <ds:schemaRef ds:uri="http://schemas.microsoft.com/office/2006/metadata/properties"/>
    <ds:schemaRef ds:uri="http://purl.org/dc/dcmitype/"/>
    <ds:schemaRef ds:uri="http://schemas.microsoft.com/office/2006/documentManagement/types"/>
    <ds:schemaRef ds:uri="33e70369-3675-4c3b-99e1-030eb9633bdf"/>
    <ds:schemaRef ds:uri="http://purl.org/dc/terms/"/>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47E6E567-0B87-4236-8DD9-00E10B30E4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Data Resource Digest Submission</vt:lpstr>
      <vt:lpstr>Dataset Information</vt:lpstr>
      <vt:lpstr>phs002599</vt:lpstr>
      <vt:lpstr>phs002504</vt:lpstr>
      <vt:lpstr>phs002620</vt:lpstr>
      <vt:lpstr>phs002790</vt:lpstr>
      <vt:lpstr>phs002518</vt:lpstr>
      <vt:lpstr>phs003111</vt:lpstr>
      <vt:lpstr>phs002529</vt:lpstr>
      <vt:lpstr>phs002517</vt:lpstr>
      <vt:lpstr>NCCR Explorer</vt:lpstr>
      <vt:lpstr>NCCRinSEERStat</vt:lpstr>
      <vt:lpstr>phs002430</vt:lpstr>
      <vt:lpstr>Analytic Tools</vt:lpstr>
      <vt:lpstr>phs002677</vt:lpstr>
      <vt:lpstr>phs002431</vt:lpstr>
      <vt:lpstr>phs003164</vt:lpstr>
      <vt:lpstr>phs003519</vt:lpstr>
      <vt:lpstr>phs003432</vt:lpstr>
      <vt:lpstr>NCCR Data Platform</vt:lpstr>
      <vt:lpstr>phs003163</vt:lpstr>
      <vt:lpstr>phs003160</vt:lpstr>
      <vt:lpstr>phs003161</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2025-08-20T16:30:22Z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